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lyreco.sharepoint.com/sites/BEN.OG.QSS/Documents partages/General/MVO/reporting/CO2 prestatieladder/Emissie Inventaris/"/>
    </mc:Choice>
  </mc:AlternateContent>
  <xr:revisionPtr revIDLastSave="1" documentId="13_ncr:1_{7CEA523D-8553-46BC-B8FC-A2A2C227566C}" xr6:coauthVersionLast="47" xr6:coauthVersionMax="47" xr10:uidLastSave="{8F288167-1306-4E80-819A-D9C49B811DEE}"/>
  <bookViews>
    <workbookView xWindow="-110" yWindow="-110" windowWidth="19420" windowHeight="10420" xr2:uid="{00000000-000D-0000-FFFF-FFFF00000000}"/>
  </bookViews>
  <sheets>
    <sheet name="CO2-Emissie-Inventaris" sheetId="2" r:id="rId1"/>
    <sheet name="Brongegevens" sheetId="3" r:id="rId2"/>
  </sheets>
  <definedNames>
    <definedName name="_xlnm.Print_Area" localSheetId="1">Brongegevens!$A$1:$J$11</definedName>
    <definedName name="_xlnm.Print_Area" localSheetId="0">'CO2-Emissie-Inventaris'!$A$1:$K$21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3" l="1"/>
  <c r="E14" i="2" s="1"/>
  <c r="J9" i="3"/>
  <c r="E13" i="2" s="1"/>
  <c r="J8" i="3"/>
  <c r="E12" i="2" s="1"/>
  <c r="F12" i="2" s="1"/>
  <c r="I12" i="2" s="1"/>
  <c r="J11" i="3" l="1"/>
  <c r="F13" i="2" s="1"/>
  <c r="I13" i="2" s="1"/>
  <c r="J3" i="3"/>
  <c r="J4" i="3"/>
  <c r="J5" i="3"/>
  <c r="J6" i="3"/>
  <c r="J7" i="3"/>
  <c r="E15" i="2" s="1"/>
  <c r="F15" i="2" s="1"/>
  <c r="I15" i="2" s="1"/>
  <c r="J2" i="3"/>
  <c r="E11" i="2" l="1"/>
  <c r="E10" i="2"/>
  <c r="E9" i="2"/>
  <c r="E8" i="2"/>
  <c r="E7" i="2"/>
  <c r="E17" i="2" l="1"/>
  <c r="E18" i="2" s="1"/>
  <c r="F7" i="2" l="1"/>
  <c r="F8" i="2" l="1"/>
  <c r="F9" i="2" l="1"/>
  <c r="F10" i="2"/>
  <c r="F14" i="2" l="1"/>
  <c r="I14" i="2" s="1"/>
  <c r="F18" i="2" l="1"/>
  <c r="F17" i="2"/>
  <c r="F11" i="2" l="1"/>
  <c r="I11" i="2" s="1"/>
  <c r="I10" i="2" l="1"/>
  <c r="I18" i="2" s="1"/>
  <c r="I9" i="2"/>
  <c r="I7" i="2"/>
  <c r="I16" i="2" s="1"/>
  <c r="I8" i="2"/>
  <c r="I17" i="2" l="1"/>
  <c r="J12" i="2" l="1"/>
  <c r="J13" i="2"/>
  <c r="J14" i="2"/>
  <c r="J15" i="2"/>
  <c r="J11" i="2"/>
  <c r="J9" i="2"/>
  <c r="J7" i="2"/>
  <c r="J8" i="2"/>
  <c r="J10" i="2"/>
  <c r="J16" i="2" l="1"/>
</calcChain>
</file>

<file path=xl/sharedStrings.xml><?xml version="1.0" encoding="utf-8"?>
<sst xmlns="http://schemas.openxmlformats.org/spreadsheetml/2006/main" count="71" uniqueCount="51">
  <si>
    <t>Benzine</t>
  </si>
  <si>
    <t>Diesel</t>
  </si>
  <si>
    <t>Aardgas</t>
  </si>
  <si>
    <t>Item</t>
  </si>
  <si>
    <t>Eenheid</t>
  </si>
  <si>
    <t>Totaal</t>
  </si>
  <si>
    <t>Scope 1</t>
  </si>
  <si>
    <t>liter</t>
  </si>
  <si>
    <t>Scope 2</t>
  </si>
  <si>
    <t>kWh</t>
  </si>
  <si>
    <t>km</t>
  </si>
  <si>
    <t>Kg CO₂/Nm3 brandstof</t>
  </si>
  <si>
    <t>Kg CO₂/liter brandstof</t>
  </si>
  <si>
    <t>Kg CO₂/kWh</t>
  </si>
  <si>
    <t>Kg CO₂/voertuigkm</t>
  </si>
  <si>
    <t>Nm³</t>
  </si>
  <si>
    <t>Grijze stroom</t>
  </si>
  <si>
    <t>Groene stroom Zonnepanelen</t>
  </si>
  <si>
    <t>Verbruik</t>
  </si>
  <si>
    <r>
      <t>Totale CO</t>
    </r>
    <r>
      <rPr>
        <b/>
        <i/>
        <vertAlign val="subscript"/>
        <sz val="12"/>
        <rFont val="Arial"/>
        <family val="2"/>
      </rPr>
      <t>2</t>
    </r>
    <r>
      <rPr>
        <b/>
        <i/>
        <sz val="12"/>
        <rFont val="Arial"/>
        <family val="2"/>
      </rPr>
      <t>-emissie</t>
    </r>
  </si>
  <si>
    <r>
      <t>Ton CO</t>
    </r>
    <r>
      <rPr>
        <b/>
        <i/>
        <vertAlign val="subscript"/>
        <sz val="12"/>
        <rFont val="Arial"/>
        <family val="2"/>
      </rPr>
      <t>2</t>
    </r>
  </si>
  <si>
    <r>
      <t>CO</t>
    </r>
    <r>
      <rPr>
        <b/>
        <i/>
        <vertAlign val="subscript"/>
        <sz val="12"/>
        <rFont val="Arial"/>
        <family val="2"/>
      </rPr>
      <t>2</t>
    </r>
    <r>
      <rPr>
        <b/>
        <i/>
        <sz val="12"/>
        <rFont val="Arial"/>
        <family val="2"/>
      </rPr>
      <t>-emissiefactor</t>
    </r>
    <r>
      <rPr>
        <b/>
        <i/>
        <sz val="8"/>
        <rFont val="Arial"/>
        <family val="2"/>
      </rPr>
      <t>*1</t>
    </r>
  </si>
  <si>
    <r>
      <t>*1 - De CO</t>
    </r>
    <r>
      <rPr>
        <b/>
        <i/>
        <vertAlign val="subscript"/>
        <sz val="11"/>
        <rFont val="Calibri"/>
        <family val="2"/>
        <scheme val="minor"/>
      </rPr>
      <t>2</t>
    </r>
    <r>
      <rPr>
        <b/>
        <i/>
        <sz val="11"/>
        <rFont val="Calibri"/>
        <family val="2"/>
        <scheme val="minor"/>
      </rPr>
      <t>-emissiefactoren worden steeds aangepast naar de laatste actuele factoren zoals gepubliceerd op http://co2emissiefactoren.nl</t>
    </r>
  </si>
  <si>
    <t>Lyreco Nederland B.V.</t>
  </si>
  <si>
    <t>Kantoorgebouw Utrecht</t>
  </si>
  <si>
    <t>RDC Utrecht</t>
  </si>
  <si>
    <t>RDC Breda</t>
  </si>
  <si>
    <t>Grijze stroom (kWh)</t>
  </si>
  <si>
    <t>Bestelwagens</t>
  </si>
  <si>
    <t>Aardgas (m³)</t>
  </si>
  <si>
    <t>NVT</t>
  </si>
  <si>
    <t>Zakelijk verkeer privé voertuigen</t>
  </si>
  <si>
    <t>Zakelijk verkeer privévoertuigen (km)</t>
  </si>
  <si>
    <t>Lyreco Nederland</t>
  </si>
  <si>
    <t>Aantal fte</t>
  </si>
  <si>
    <t>https://www.co2emissiefactoren.nl/lijst-emissiefactoren/#brandstoffen_voertuigen</t>
  </si>
  <si>
    <t xml:space="preserve">Versie 3 d.d. 13-07-2022  </t>
  </si>
  <si>
    <t>Zakelijke reizen openbaar vervoer (trein)</t>
  </si>
  <si>
    <t>Zakelijke reizen vliegreizen</t>
  </si>
  <si>
    <t>Scope 3</t>
  </si>
  <si>
    <r>
      <t xml:space="preserve">Zakelijk verkeer privévoertuigen </t>
    </r>
    <r>
      <rPr>
        <b/>
        <i/>
        <sz val="9"/>
        <rFont val="Arial"/>
        <family val="2"/>
      </rPr>
      <t>(BT Business travel)</t>
    </r>
  </si>
  <si>
    <t>Zakelijk verkeer trein</t>
  </si>
  <si>
    <t>Zakelijk verkeer vliegreizen tot 700 km</t>
  </si>
  <si>
    <t>Zakelijk verkeer vliegreizen &gt; 700 km</t>
  </si>
  <si>
    <t>Bedrijfswagens sales reps</t>
  </si>
  <si>
    <t>FTE</t>
  </si>
  <si>
    <t>Per fte scope1</t>
  </si>
  <si>
    <t>Per fte scope 2 + BT</t>
  </si>
  <si>
    <t>We dienen de WTW emissiefactor te gebruiken (Well-to-wheel)</t>
  </si>
  <si>
    <r>
      <t>CO</t>
    </r>
    <r>
      <rPr>
        <b/>
        <sz val="20"/>
        <color theme="1"/>
        <rFont val="Calibri"/>
        <family val="2"/>
      </rPr>
      <t>₂</t>
    </r>
    <r>
      <rPr>
        <b/>
        <sz val="20"/>
        <color theme="1"/>
        <rFont val="Calibri"/>
        <family val="2"/>
        <scheme val="minor"/>
      </rPr>
      <t xml:space="preserve">-Emissie-Inventaris </t>
    </r>
    <r>
      <rPr>
        <b/>
        <sz val="20"/>
        <rFont val="Calibri"/>
        <family val="2"/>
        <scheme val="minor"/>
      </rPr>
      <t>2021</t>
    </r>
  </si>
  <si>
    <r>
      <rPr>
        <b/>
        <sz val="10"/>
        <rFont val="Arial"/>
        <family val="2"/>
      </rPr>
      <t>Evaluatie CO</t>
    </r>
    <r>
      <rPr>
        <b/>
        <sz val="8"/>
        <rFont val="Arial"/>
        <family val="2"/>
      </rPr>
      <t>2</t>
    </r>
    <r>
      <rPr>
        <b/>
        <sz val="10"/>
        <rFont val="Arial"/>
        <family val="2"/>
      </rPr>
      <t>-emissie-Inventaris</t>
    </r>
    <r>
      <rPr>
        <sz val="10"/>
        <rFont val="Arial"/>
        <family val="2"/>
      </rPr>
      <t xml:space="preserve">
De totale CO</t>
    </r>
    <r>
      <rPr>
        <sz val="8"/>
        <rFont val="Arial"/>
        <family val="2"/>
      </rPr>
      <t>2</t>
    </r>
    <r>
      <rPr>
        <sz val="10"/>
        <rFont val="Arial"/>
        <family val="2"/>
      </rPr>
      <t>-emissie over 2021 bedroeg 764 ton. Het bedrijf heeft een reductiedoelstelling bepaald om de CO</t>
    </r>
    <r>
      <rPr>
        <sz val="8"/>
        <rFont val="Arial"/>
        <family val="2"/>
      </rPr>
      <t>2</t>
    </r>
    <r>
      <rPr>
        <sz val="10"/>
        <rFont val="Arial"/>
        <family val="2"/>
      </rPr>
      <t>-emissie te verlagen met 10% per FTE voor scope 1 en 2% per FTE voor scope 2 en BT, te realiseren in 5 jaar (2021-2025) t.o.v het referentie-/basisjaar 2020. Om dit te bereiken zijn er initiatieven ontplooid op het gebied van o.a. het brandstofverbruik verlagen en vernieuwing van de vloot. Er zijn diverse acties ingezet zoals de analyse van het rijgedrag van de chauffeurs van de bestelwagens.
De CO</t>
    </r>
    <r>
      <rPr>
        <sz val="8"/>
        <rFont val="Arial"/>
        <family val="2"/>
      </rPr>
      <t>2</t>
    </r>
    <r>
      <rPr>
        <sz val="10"/>
        <rFont val="Arial"/>
        <family val="2"/>
      </rPr>
      <t>-emissie is berekend o.b.v. het aantal ton CO</t>
    </r>
    <r>
      <rPr>
        <sz val="8"/>
        <rFont val="Arial"/>
        <family val="2"/>
      </rPr>
      <t>2</t>
    </r>
    <r>
      <rPr>
        <sz val="10"/>
        <rFont val="Arial"/>
        <family val="2"/>
      </rPr>
      <t>-emissie per FTE. Deze is voor 2021 4,64 ton in scope 1 en 0,35 ton in scope 2 + BT.  
M.b.t. het creëren van bewustwordingsgedrag zijn al eerste inspanningen verricht. In onze CO</t>
    </r>
    <r>
      <rPr>
        <sz val="8"/>
        <rFont val="Arial"/>
        <family val="2"/>
      </rPr>
      <t>2</t>
    </r>
    <r>
      <rPr>
        <sz val="10"/>
        <rFont val="Arial"/>
        <family val="2"/>
      </rPr>
      <t>-Emissie-Inventaris en het Energie Management Actieplan, die op de website gepubliceerd zijn, kunnen alle exacte gegevens ingezien worden m.b.t. ons totale verbruik, CO</t>
    </r>
    <r>
      <rPr>
        <sz val="8"/>
        <rFont val="Arial"/>
        <family val="2"/>
      </rPr>
      <t>2</t>
    </r>
    <r>
      <rPr>
        <sz val="10"/>
        <rFont val="Arial"/>
        <family val="2"/>
      </rPr>
      <t>-emissie en onze plannen om deze te reduceren.  
We zien een negatieve evolutie van de CO2 emissies ten opzichte van 2020 - vooral op het gebied van aardgasverbruik in de RDC's en het brandstofverbruik van de bedrijfswagens. Dit laatste heeft vooral te maken met een verhoogde activiteit van sales in 2021 tov 2020 door corona. In de energiebeoordeling bespreken we dit verder. 
Wij realiseren ons dat een afname van de energiestromen niet alleen voordelige effecten heeft voor het milieu, maar ook voor het imago van het bedrijf en de portemonnee. Ook in de nabije toekomst blijven we investeren in maatregelen, zetten we acties uit en zullen we deelnemen aan (keten)initiatieven waarmee we onze CO</t>
    </r>
    <r>
      <rPr>
        <sz val="8"/>
        <rFont val="Arial"/>
        <family val="2"/>
      </rPr>
      <t>2</t>
    </r>
    <r>
      <rPr>
        <sz val="10"/>
        <rFont val="Arial"/>
        <family val="2"/>
      </rPr>
      <t>-emissie verlagen.
De CO2-Emissie-Inventaris is opgesteld conform de NEN-EN-ISO 14064-1-par.9.3.1 A tm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</si>
</sst>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 #,##0.00_);_(* \(#,##0.00\);_(* &quot;-&quot;??_);_(@_)"/>
    <numFmt numFmtId="166" formatCode="_(* #,##0_);_(* \(#,##0\);_(* &quot;-&quot;_);_(@_)"/>
    <numFmt numFmtId="167" formatCode="_(&quot;$&quot;* #,##0.00_);_(&quot;$&quot;* \(#,##0.00\);_(&quot;$&quot;* &quot;-&quot;??_);_(@_)"/>
    <numFmt numFmtId="168" formatCode="0.000"/>
  </numFmts>
  <fonts count="59" x14ac:knownFonts="1">
    <font>
      <sz val="11"/>
      <color theme="1"/>
      <name val="Calibri"/>
      <family val="2"/>
      <scheme val="minor"/>
    </font>
    <fon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b/>
      <sz val="10"/>
      <color indexed="8"/>
      <name val="Arial"/>
      <family val="2"/>
    </font>
    <font>
      <sz val="10"/>
      <color indexed="8"/>
      <name val="Arial"/>
      <family val="2"/>
    </font>
    <font>
      <sz val="10"/>
      <name val="Arial"/>
      <family val="2"/>
    </font>
    <font>
      <sz val="1"/>
      <name val="Arial"/>
      <family val="2"/>
    </font>
    <font>
      <sz val="8"/>
      <name val="Helv"/>
    </font>
    <font>
      <b/>
      <sz val="14"/>
      <name val="Helv"/>
    </font>
    <font>
      <b/>
      <sz val="12"/>
      <name val="Helv"/>
    </font>
    <font>
      <b/>
      <sz val="12"/>
      <name val="Arial"/>
      <family val="2"/>
    </font>
    <font>
      <sz val="11"/>
      <color theme="1"/>
      <name val="Calibri"/>
      <family val="2"/>
      <scheme val="minor"/>
    </font>
    <font>
      <i/>
      <sz val="11"/>
      <color rgb="FF7F7F7F"/>
      <name val="Calibri"/>
      <family val="2"/>
      <scheme val="minor"/>
    </font>
    <font>
      <i/>
      <sz val="11"/>
      <name val="Calibri"/>
      <family val="2"/>
      <scheme val="minor"/>
    </font>
    <font>
      <b/>
      <i/>
      <sz val="11"/>
      <name val="Calibri"/>
      <family val="2"/>
      <scheme val="minor"/>
    </font>
    <font>
      <b/>
      <sz val="10"/>
      <color theme="1"/>
      <name val="Arial"/>
      <family val="2"/>
    </font>
    <font>
      <sz val="14"/>
      <color theme="1"/>
      <name val="Arial"/>
      <family val="2"/>
    </font>
    <font>
      <b/>
      <i/>
      <sz val="12"/>
      <name val="Arial"/>
      <family val="2"/>
    </font>
    <font>
      <sz val="12"/>
      <color theme="1"/>
      <name val="Arial"/>
      <family val="2"/>
    </font>
    <font>
      <b/>
      <sz val="12"/>
      <color theme="1"/>
      <name val="Arial"/>
      <family val="2"/>
    </font>
    <font>
      <b/>
      <sz val="14"/>
      <color theme="1"/>
      <name val="Arial"/>
      <family val="2"/>
    </font>
    <font>
      <i/>
      <sz val="12"/>
      <name val="Arial"/>
      <family val="2"/>
    </font>
    <font>
      <i/>
      <sz val="12"/>
      <color theme="1"/>
      <name val="Arial"/>
      <family val="2"/>
    </font>
    <font>
      <sz val="20"/>
      <color theme="1"/>
      <name val="Calibri"/>
      <family val="2"/>
      <scheme val="minor"/>
    </font>
    <font>
      <b/>
      <sz val="20"/>
      <color theme="1"/>
      <name val="Calibri"/>
      <family val="2"/>
      <scheme val="minor"/>
    </font>
    <font>
      <b/>
      <sz val="20"/>
      <color theme="1"/>
      <name val="Calibri"/>
      <family val="2"/>
    </font>
    <font>
      <sz val="12"/>
      <name val="Arial"/>
      <family val="2"/>
    </font>
    <font>
      <b/>
      <i/>
      <sz val="8"/>
      <name val="Arial"/>
      <family val="2"/>
    </font>
    <font>
      <b/>
      <sz val="11"/>
      <color theme="1"/>
      <name val="Calibri"/>
      <family val="2"/>
      <scheme val="minor"/>
    </font>
    <font>
      <b/>
      <sz val="14"/>
      <name val="Calibri"/>
      <family val="2"/>
      <scheme val="minor"/>
    </font>
    <font>
      <b/>
      <sz val="11"/>
      <name val="Calibri"/>
      <family val="2"/>
      <scheme val="minor"/>
    </font>
    <font>
      <sz val="11"/>
      <name val="Calibri"/>
      <family val="2"/>
      <scheme val="minor"/>
    </font>
    <font>
      <b/>
      <sz val="11"/>
      <color rgb="FF00B050"/>
      <name val="Calibri"/>
      <family val="2"/>
      <scheme val="minor"/>
    </font>
    <font>
      <b/>
      <sz val="10"/>
      <name val="Arial"/>
      <family val="2"/>
    </font>
    <font>
      <b/>
      <sz val="8"/>
      <name val="Arial"/>
      <family val="2"/>
    </font>
    <font>
      <sz val="8"/>
      <name val="Arial"/>
      <family val="2"/>
    </font>
    <font>
      <b/>
      <i/>
      <vertAlign val="subscript"/>
      <sz val="12"/>
      <name val="Arial"/>
      <family val="2"/>
    </font>
    <font>
      <b/>
      <i/>
      <vertAlign val="subscript"/>
      <sz val="11"/>
      <name val="Calibri"/>
      <family val="2"/>
      <scheme val="minor"/>
    </font>
    <font>
      <sz val="9"/>
      <name val="Arial"/>
      <family val="2"/>
    </font>
    <font>
      <b/>
      <sz val="9"/>
      <color indexed="8"/>
      <name val="Arial"/>
      <family val="2"/>
    </font>
    <font>
      <b/>
      <sz val="9"/>
      <name val="Arial"/>
      <family val="2"/>
    </font>
    <font>
      <sz val="9"/>
      <color indexed="10"/>
      <name val="Arial"/>
      <family val="2"/>
    </font>
    <font>
      <sz val="9"/>
      <color indexed="8"/>
      <name val="Arial"/>
      <family val="2"/>
    </font>
    <font>
      <sz val="11"/>
      <color rgb="FFFF0000"/>
      <name val="Calibri"/>
      <family val="2"/>
      <scheme val="minor"/>
    </font>
    <font>
      <b/>
      <i/>
      <sz val="9"/>
      <name val="Arial"/>
      <family val="2"/>
    </font>
    <font>
      <b/>
      <sz val="20"/>
      <name val="Calibri"/>
      <family val="2"/>
      <scheme val="minor"/>
    </font>
    <font>
      <b/>
      <sz val="36"/>
      <name val="Calibri"/>
      <family val="2"/>
      <scheme val="minor"/>
    </font>
  </fonts>
  <fills count="1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5"/>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FF0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6">
    <xf numFmtId="0" fontId="0" fillId="0" borderId="0"/>
    <xf numFmtId="0" fontId="1" fillId="0" borderId="0"/>
    <xf numFmtId="0" fontId="7" fillId="2" borderId="0" applyNumberFormat="0" applyBorder="0" applyAlignment="0" applyProtection="0"/>
    <xf numFmtId="0" fontId="11" fillId="5" borderId="1" applyNumberFormat="0" applyAlignment="0" applyProtection="0"/>
    <xf numFmtId="0" fontId="13" fillId="6" borderId="2" applyNumberFormat="0" applyAlignment="0" applyProtection="0"/>
    <xf numFmtId="0" fontId="17" fillId="0" borderId="0" applyFont="0" applyFill="0" applyBorder="0" applyAlignment="0" applyProtection="0"/>
    <xf numFmtId="164" fontId="17" fillId="0" borderId="0" applyFont="0" applyFill="0" applyBorder="0" applyAlignment="0" applyProtection="0"/>
    <xf numFmtId="0" fontId="6" fillId="3" borderId="0" applyNumberFormat="0" applyBorder="0" applyAlignment="0" applyProtection="0"/>
    <xf numFmtId="0" fontId="3" fillId="0" borderId="4" applyNumberFormat="0" applyFill="0" applyAlignment="0" applyProtection="0"/>
    <xf numFmtId="0" fontId="4" fillId="0" borderId="5" applyNumberFormat="0" applyFill="0" applyAlignment="0" applyProtection="0"/>
    <xf numFmtId="0" fontId="5" fillId="0" borderId="6" applyNumberFormat="0" applyFill="0" applyAlignment="0" applyProtection="0"/>
    <xf numFmtId="0" fontId="5" fillId="0" borderId="0" applyNumberFormat="0" applyFill="0" applyBorder="0" applyAlignment="0" applyProtection="0"/>
    <xf numFmtId="0" fontId="9" fillId="4" borderId="1" applyNumberFormat="0" applyAlignment="0" applyProtection="0"/>
    <xf numFmtId="0" fontId="12" fillId="0" borderId="3" applyNumberFormat="0" applyFill="0" applyAlignment="0" applyProtection="0"/>
    <xf numFmtId="166"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0" fontId="8" fillId="7" borderId="0" applyNumberFormat="0" applyBorder="0" applyAlignment="0" applyProtection="0"/>
    <xf numFmtId="0" fontId="17" fillId="0" borderId="0"/>
    <xf numFmtId="0" fontId="17" fillId="0" borderId="0"/>
    <xf numFmtId="0" fontId="16" fillId="8" borderId="7" applyNumberFormat="0" applyFont="0" applyAlignment="0" applyProtection="0"/>
    <xf numFmtId="0" fontId="10" fillId="5" borderId="8" applyNumberFormat="0" applyAlignment="0" applyProtection="0"/>
    <xf numFmtId="9" fontId="17" fillId="0" borderId="0" applyFont="0" applyFill="0" applyBorder="0" applyAlignment="0" applyProtection="0"/>
    <xf numFmtId="0" fontId="19" fillId="0" borderId="0">
      <alignment horizontal="right"/>
    </xf>
    <xf numFmtId="0" fontId="19" fillId="0" borderId="0">
      <alignment horizontal="left"/>
    </xf>
    <xf numFmtId="0" fontId="17" fillId="0" borderId="0"/>
    <xf numFmtId="0" fontId="2" fillId="0" borderId="0" applyNumberFormat="0" applyFill="0" applyBorder="0" applyAlignment="0" applyProtection="0"/>
    <xf numFmtId="0" fontId="20" fillId="0" borderId="0">
      <alignment horizontal="left" vertical="top"/>
    </xf>
    <xf numFmtId="0" fontId="21" fillId="0" borderId="0">
      <alignment horizontal="left"/>
    </xf>
    <xf numFmtId="0" fontId="15" fillId="0" borderId="9" applyNumberFormat="0" applyFill="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23" fillId="10" borderId="0" applyNumberFormat="0" applyBorder="0" applyAlignment="0" applyProtection="0"/>
    <xf numFmtId="9" fontId="23" fillId="0" borderId="0" applyFont="0" applyFill="0" applyBorder="0" applyAlignment="0" applyProtection="0"/>
    <xf numFmtId="0" fontId="1" fillId="0" borderId="0"/>
  </cellStyleXfs>
  <cellXfs count="119">
    <xf numFmtId="0" fontId="0" fillId="0" borderId="0" xfId="0"/>
    <xf numFmtId="0" fontId="0" fillId="9" borderId="0" xfId="0" applyFill="1"/>
    <xf numFmtId="0" fontId="27" fillId="9" borderId="0" xfId="0" applyFont="1" applyFill="1"/>
    <xf numFmtId="0" fontId="28" fillId="9" borderId="0" xfId="0" applyFont="1" applyFill="1"/>
    <xf numFmtId="0" fontId="0" fillId="9" borderId="0" xfId="0" applyFill="1" applyBorder="1"/>
    <xf numFmtId="0" fontId="0" fillId="9" borderId="24" xfId="0" applyFill="1" applyBorder="1"/>
    <xf numFmtId="0" fontId="29" fillId="11" borderId="10" xfId="32" applyFont="1" applyFill="1" applyBorder="1" applyAlignment="1">
      <alignment horizontal="center" vertical="center" wrapText="1"/>
    </xf>
    <xf numFmtId="0" fontId="29" fillId="11" borderId="19" xfId="32" applyFont="1" applyFill="1" applyBorder="1" applyAlignment="1">
      <alignment horizontal="center" vertical="center"/>
    </xf>
    <xf numFmtId="0" fontId="22" fillId="12" borderId="10" xfId="0" applyFont="1" applyFill="1" applyBorder="1" applyAlignment="1">
      <alignment horizontal="center" vertical="center"/>
    </xf>
    <xf numFmtId="0" fontId="29" fillId="9" borderId="17" xfId="32" applyFont="1" applyFill="1" applyBorder="1" applyAlignment="1">
      <alignment vertical="center"/>
    </xf>
    <xf numFmtId="0" fontId="30" fillId="9" borderId="25" xfId="0" applyFont="1" applyFill="1" applyBorder="1" applyAlignment="1">
      <alignment horizontal="center" vertical="center"/>
    </xf>
    <xf numFmtId="0" fontId="30" fillId="9" borderId="15" xfId="0" applyFont="1" applyFill="1" applyBorder="1" applyAlignment="1">
      <alignment horizontal="center" vertical="center"/>
    </xf>
    <xf numFmtId="0" fontId="30" fillId="9" borderId="0" xfId="0" applyFont="1" applyFill="1" applyBorder="1" applyAlignment="1">
      <alignment horizontal="center" vertical="center"/>
    </xf>
    <xf numFmtId="0" fontId="30" fillId="9" borderId="0" xfId="33" applyFont="1" applyFill="1" applyBorder="1" applyAlignment="1">
      <alignment horizontal="center" vertical="center"/>
    </xf>
    <xf numFmtId="0" fontId="31" fillId="9" borderId="0" xfId="0" applyFont="1" applyFill="1" applyBorder="1" applyAlignment="1">
      <alignment horizontal="center" vertical="center"/>
    </xf>
    <xf numFmtId="0" fontId="34" fillId="9" borderId="0" xfId="0" applyFont="1" applyFill="1" applyBorder="1" applyAlignment="1">
      <alignment horizontal="right" vertical="center"/>
    </xf>
    <xf numFmtId="2" fontId="31" fillId="9" borderId="0" xfId="0" applyNumberFormat="1" applyFont="1" applyFill="1" applyBorder="1" applyAlignment="1">
      <alignment horizontal="center" vertical="center"/>
    </xf>
    <xf numFmtId="0" fontId="33" fillId="13" borderId="10" xfId="32" applyFont="1" applyFill="1" applyBorder="1" applyAlignment="1">
      <alignment horizontal="right" vertical="center"/>
    </xf>
    <xf numFmtId="2" fontId="31" fillId="12" borderId="10" xfId="0" applyNumberFormat="1" applyFont="1" applyFill="1" applyBorder="1" applyAlignment="1">
      <alignment horizontal="center" vertical="center"/>
    </xf>
    <xf numFmtId="10" fontId="25" fillId="12" borderId="18" xfId="34" applyNumberFormat="1" applyFont="1" applyFill="1" applyBorder="1" applyAlignment="1">
      <alignment horizontal="center" vertical="center"/>
    </xf>
    <xf numFmtId="0" fontId="29" fillId="9" borderId="27" xfId="32" applyFont="1" applyFill="1" applyBorder="1" applyAlignment="1">
      <alignment vertical="center"/>
    </xf>
    <xf numFmtId="0" fontId="29" fillId="9" borderId="14" xfId="32" applyFont="1" applyFill="1" applyBorder="1" applyAlignment="1">
      <alignment vertical="center"/>
    </xf>
    <xf numFmtId="0" fontId="30" fillId="9" borderId="17" xfId="0" applyFont="1" applyFill="1" applyBorder="1" applyAlignment="1">
      <alignment horizontal="center" vertical="center"/>
    </xf>
    <xf numFmtId="0" fontId="30" fillId="9" borderId="20" xfId="0" applyFont="1" applyFill="1" applyBorder="1" applyAlignment="1">
      <alignment horizontal="center" vertical="center"/>
    </xf>
    <xf numFmtId="0" fontId="29" fillId="0" borderId="14" xfId="32" applyFont="1" applyFill="1" applyBorder="1" applyAlignment="1">
      <alignment vertical="center"/>
    </xf>
    <xf numFmtId="0" fontId="30" fillId="0" borderId="22" xfId="0" applyFont="1" applyFill="1" applyBorder="1" applyAlignment="1">
      <alignment horizontal="center" vertical="center"/>
    </xf>
    <xf numFmtId="9" fontId="32" fillId="12" borderId="16" xfId="0" applyNumberFormat="1" applyFont="1" applyFill="1" applyBorder="1" applyAlignment="1">
      <alignment horizontal="center" vertical="center"/>
    </xf>
    <xf numFmtId="0" fontId="31" fillId="13" borderId="11" xfId="0" applyFont="1" applyFill="1" applyBorder="1" applyAlignment="1">
      <alignment horizontal="center" vertical="center"/>
    </xf>
    <xf numFmtId="0" fontId="22" fillId="12" borderId="12" xfId="0" applyFont="1" applyFill="1" applyBorder="1" applyAlignment="1">
      <alignment horizontal="center" vertical="center"/>
    </xf>
    <xf numFmtId="3" fontId="31" fillId="9" borderId="20" xfId="0" applyNumberFormat="1" applyFont="1" applyFill="1" applyBorder="1" applyAlignment="1">
      <alignment horizontal="center" vertical="center"/>
    </xf>
    <xf numFmtId="3" fontId="31" fillId="9" borderId="22" xfId="0" applyNumberFormat="1" applyFont="1" applyFill="1" applyBorder="1" applyAlignment="1">
      <alignment horizontal="center" vertical="center"/>
    </xf>
    <xf numFmtId="3" fontId="31" fillId="0" borderId="22" xfId="0" applyNumberFormat="1" applyFont="1" applyFill="1" applyBorder="1" applyAlignment="1">
      <alignment horizontal="center" vertical="center"/>
    </xf>
    <xf numFmtId="3" fontId="31" fillId="9" borderId="17" xfId="0" applyNumberFormat="1" applyFont="1" applyFill="1" applyBorder="1" applyAlignment="1">
      <alignment horizontal="center" vertical="center"/>
    </xf>
    <xf numFmtId="3" fontId="31" fillId="9" borderId="23" xfId="0" applyNumberFormat="1" applyFont="1" applyFill="1" applyBorder="1" applyAlignment="1">
      <alignment horizontal="center" vertical="center"/>
    </xf>
    <xf numFmtId="3" fontId="22" fillId="12" borderId="16" xfId="0" applyNumberFormat="1" applyFont="1" applyFill="1" applyBorder="1" applyAlignment="1">
      <alignment horizontal="center" vertical="center"/>
    </xf>
    <xf numFmtId="3" fontId="31" fillId="13" borderId="13" xfId="0" applyNumberFormat="1" applyFont="1" applyFill="1" applyBorder="1" applyAlignment="1">
      <alignment horizontal="center" vertical="center"/>
    </xf>
    <xf numFmtId="1" fontId="22" fillId="12" borderId="16" xfId="0" applyNumberFormat="1" applyFont="1" applyFill="1" applyBorder="1" applyAlignment="1">
      <alignment horizontal="center" vertical="center"/>
    </xf>
    <xf numFmtId="0" fontId="0" fillId="0" borderId="27" xfId="0" applyBorder="1"/>
    <xf numFmtId="0" fontId="0" fillId="0" borderId="14" xfId="0" applyBorder="1"/>
    <xf numFmtId="10" fontId="0" fillId="12" borderId="28" xfId="34" applyNumberFormat="1" applyFont="1" applyFill="1" applyBorder="1" applyAlignment="1">
      <alignment horizontal="center" vertical="center"/>
    </xf>
    <xf numFmtId="10" fontId="0" fillId="12" borderId="15" xfId="34" applyNumberFormat="1" applyFont="1" applyFill="1" applyBorder="1" applyAlignment="1">
      <alignment horizontal="center" vertical="center"/>
    </xf>
    <xf numFmtId="10" fontId="0" fillId="12" borderId="29" xfId="34" applyNumberFormat="1" applyFont="1" applyFill="1" applyBorder="1" applyAlignment="1">
      <alignment horizontal="center" vertical="center"/>
    </xf>
    <xf numFmtId="0" fontId="29" fillId="11" borderId="10" xfId="32" applyFont="1" applyFill="1" applyBorder="1" applyAlignment="1">
      <alignment horizontal="center" vertical="center"/>
    </xf>
    <xf numFmtId="0" fontId="35" fillId="9" borderId="0" xfId="0" applyFont="1" applyFill="1"/>
    <xf numFmtId="0" fontId="35" fillId="9" borderId="0" xfId="0" applyFont="1" applyFill="1" applyBorder="1"/>
    <xf numFmtId="0" fontId="35" fillId="0" borderId="0" xfId="0" applyFont="1"/>
    <xf numFmtId="0" fontId="0" fillId="9" borderId="0" xfId="0" applyFill="1" applyAlignment="1">
      <alignment wrapText="1"/>
    </xf>
    <xf numFmtId="0" fontId="0" fillId="9" borderId="0" xfId="0" applyFont="1" applyFill="1"/>
    <xf numFmtId="0" fontId="0" fillId="0" borderId="20" xfId="0" applyBorder="1"/>
    <xf numFmtId="0" fontId="29" fillId="9" borderId="22" xfId="32" applyFont="1" applyFill="1" applyBorder="1" applyAlignment="1">
      <alignment vertical="center"/>
    </xf>
    <xf numFmtId="0" fontId="40" fillId="0" borderId="30" xfId="0" applyFont="1" applyBorder="1"/>
    <xf numFmtId="0" fontId="41" fillId="9" borderId="0" xfId="0" applyFont="1" applyFill="1" applyBorder="1" applyAlignment="1">
      <alignment horizontal="right"/>
    </xf>
    <xf numFmtId="3" fontId="31" fillId="12" borderId="20" xfId="0" applyNumberFormat="1" applyFont="1" applyFill="1" applyBorder="1" applyAlignment="1">
      <alignment horizontal="center" vertical="center"/>
    </xf>
    <xf numFmtId="3" fontId="31" fillId="12" borderId="22" xfId="0" applyNumberFormat="1" applyFont="1" applyFill="1" applyBorder="1" applyAlignment="1">
      <alignment horizontal="center" vertical="center"/>
    </xf>
    <xf numFmtId="3" fontId="32" fillId="12" borderId="12" xfId="0" applyNumberFormat="1" applyFont="1" applyFill="1" applyBorder="1" applyAlignment="1">
      <alignment horizontal="center" vertical="center"/>
    </xf>
    <xf numFmtId="3" fontId="0" fillId="9" borderId="0" xfId="0" applyNumberFormat="1" applyFill="1"/>
    <xf numFmtId="0" fontId="43" fillId="0" borderId="30" xfId="0" applyFont="1" applyBorder="1"/>
    <xf numFmtId="3" fontId="42" fillId="0" borderId="30" xfId="0" applyNumberFormat="1" applyFont="1" applyBorder="1"/>
    <xf numFmtId="0" fontId="43" fillId="0" borderId="0" xfId="0" applyFont="1"/>
    <xf numFmtId="0" fontId="0" fillId="0" borderId="22" xfId="0" applyBorder="1"/>
    <xf numFmtId="3" fontId="38" fillId="13" borderId="16" xfId="33" applyNumberFormat="1" applyFont="1" applyFill="1" applyBorder="1" applyAlignment="1">
      <alignment horizontal="center" vertical="center"/>
    </xf>
    <xf numFmtId="0" fontId="44" fillId="0" borderId="0" xfId="0" applyFont="1" applyFill="1" applyBorder="1"/>
    <xf numFmtId="0" fontId="36" fillId="9" borderId="0" xfId="0" applyFont="1" applyFill="1" applyBorder="1" applyAlignment="1"/>
    <xf numFmtId="0" fontId="40" fillId="0" borderId="30" xfId="0" applyFont="1" applyBorder="1" applyAlignment="1">
      <alignment horizontal="right"/>
    </xf>
    <xf numFmtId="0" fontId="0" fillId="0" borderId="0" xfId="0" applyAlignment="1">
      <alignment wrapText="1"/>
    </xf>
    <xf numFmtId="0" fontId="43" fillId="14" borderId="0" xfId="0" applyFont="1" applyFill="1" applyAlignment="1"/>
    <xf numFmtId="0" fontId="0" fillId="14" borderId="0" xfId="0" applyFill="1" applyAlignment="1">
      <alignment wrapText="1"/>
    </xf>
    <xf numFmtId="168" fontId="38" fillId="9" borderId="27" xfId="0" applyNumberFormat="1" applyFont="1" applyFill="1" applyBorder="1" applyAlignment="1">
      <alignment horizontal="center" vertical="center"/>
    </xf>
    <xf numFmtId="0" fontId="26" fillId="9" borderId="0" xfId="32" applyFont="1" applyFill="1" applyBorder="1" applyAlignment="1">
      <alignment vertical="center"/>
    </xf>
    <xf numFmtId="0" fontId="55" fillId="0" borderId="30" xfId="0" applyFont="1" applyBorder="1"/>
    <xf numFmtId="4" fontId="55" fillId="0" borderId="30" xfId="0" applyNumberFormat="1" applyFont="1" applyFill="1" applyBorder="1"/>
    <xf numFmtId="0" fontId="55" fillId="0" borderId="0" xfId="0" applyFont="1"/>
    <xf numFmtId="0" fontId="55" fillId="0" borderId="30" xfId="0" applyFont="1" applyFill="1" applyBorder="1"/>
    <xf numFmtId="4" fontId="43" fillId="0" borderId="30" xfId="0" applyNumberFormat="1" applyFont="1" applyFill="1" applyBorder="1"/>
    <xf numFmtId="0" fontId="43" fillId="9" borderId="30" xfId="0" applyFont="1" applyFill="1" applyBorder="1"/>
    <xf numFmtId="0" fontId="43" fillId="9" borderId="0" xfId="0" applyFont="1" applyFill="1" applyBorder="1"/>
    <xf numFmtId="3" fontId="38" fillId="9" borderId="15" xfId="33" applyNumberFormat="1" applyFont="1" applyFill="1" applyBorder="1" applyAlignment="1">
      <alignment horizontal="center" vertical="center"/>
    </xf>
    <xf numFmtId="3" fontId="38" fillId="0" borderId="15" xfId="33" applyNumberFormat="1" applyFont="1" applyFill="1" applyBorder="1" applyAlignment="1">
      <alignment horizontal="center" vertical="center"/>
    </xf>
    <xf numFmtId="3" fontId="38" fillId="9" borderId="26" xfId="33" applyNumberFormat="1" applyFont="1" applyFill="1" applyBorder="1" applyAlignment="1">
      <alignment horizontal="center" vertical="center"/>
    </xf>
    <xf numFmtId="0" fontId="30" fillId="0" borderId="16" xfId="0" applyFont="1" applyBorder="1"/>
    <xf numFmtId="0" fontId="29" fillId="9" borderId="16" xfId="32" applyFont="1" applyFill="1" applyBorder="1" applyAlignment="1">
      <alignment vertical="center" wrapText="1"/>
    </xf>
    <xf numFmtId="0" fontId="30" fillId="9" borderId="16" xfId="0" applyFont="1" applyFill="1" applyBorder="1" applyAlignment="1">
      <alignment horizontal="center" vertical="center"/>
    </xf>
    <xf numFmtId="3" fontId="31" fillId="9" borderId="16" xfId="0" applyNumberFormat="1" applyFont="1" applyFill="1" applyBorder="1" applyAlignment="1">
      <alignment horizontal="center" vertical="center"/>
    </xf>
    <xf numFmtId="168" fontId="38" fillId="9" borderId="16" xfId="0" applyNumberFormat="1" applyFont="1" applyFill="1" applyBorder="1" applyAlignment="1">
      <alignment horizontal="center" vertical="center"/>
    </xf>
    <xf numFmtId="0" fontId="0" fillId="0" borderId="16" xfId="0" applyBorder="1"/>
    <xf numFmtId="0" fontId="29" fillId="9" borderId="16" xfId="32" applyFont="1" applyFill="1" applyBorder="1" applyAlignment="1">
      <alignment vertical="center"/>
    </xf>
    <xf numFmtId="0" fontId="38" fillId="13" borderId="10" xfId="0" applyFont="1" applyFill="1" applyBorder="1" applyAlignment="1">
      <alignment horizontal="center" vertical="center"/>
    </xf>
    <xf numFmtId="0" fontId="55" fillId="9" borderId="30" xfId="0" applyFont="1" applyFill="1" applyBorder="1"/>
    <xf numFmtId="3" fontId="38" fillId="9" borderId="14" xfId="33" applyNumberFormat="1" applyFont="1" applyFill="1" applyBorder="1" applyAlignment="1">
      <alignment horizontal="center" vertical="center"/>
    </xf>
    <xf numFmtId="0" fontId="50" fillId="9" borderId="0" xfId="0" applyFont="1" applyFill="1" applyBorder="1"/>
    <xf numFmtId="3" fontId="50" fillId="9" borderId="0" xfId="35" applyNumberFormat="1" applyFont="1" applyFill="1" applyBorder="1" applyAlignment="1">
      <alignment horizontal="center" vertical="center"/>
    </xf>
    <xf numFmtId="168" fontId="52" fillId="9" borderId="0" xfId="35" applyNumberFormat="1" applyFont="1" applyFill="1" applyBorder="1" applyAlignment="1">
      <alignment vertical="center"/>
    </xf>
    <xf numFmtId="168" fontId="50" fillId="9" borderId="0" xfId="35" applyNumberFormat="1" applyFont="1" applyFill="1" applyBorder="1" applyAlignment="1">
      <alignment vertical="center"/>
    </xf>
    <xf numFmtId="2" fontId="0" fillId="9" borderId="0" xfId="0" applyNumberFormat="1" applyFill="1" applyBorder="1"/>
    <xf numFmtId="4" fontId="53" fillId="9" borderId="0" xfId="35" applyNumberFormat="1" applyFont="1" applyFill="1" applyBorder="1" applyAlignment="1">
      <alignment vertical="center"/>
    </xf>
    <xf numFmtId="3" fontId="54" fillId="9" borderId="0" xfId="35" applyNumberFormat="1" applyFont="1" applyFill="1" applyBorder="1" applyAlignment="1">
      <alignment vertical="center"/>
    </xf>
    <xf numFmtId="0" fontId="52" fillId="9" borderId="0" xfId="0" applyFont="1" applyFill="1" applyBorder="1" applyAlignment="1">
      <alignment vertical="center"/>
    </xf>
    <xf numFmtId="1" fontId="52" fillId="9" borderId="0" xfId="35" applyNumberFormat="1" applyFont="1" applyFill="1" applyBorder="1" applyAlignment="1">
      <alignment vertical="center"/>
    </xf>
    <xf numFmtId="3" fontId="38" fillId="9" borderId="28" xfId="33" applyNumberFormat="1" applyFont="1" applyFill="1" applyBorder="1" applyAlignment="1">
      <alignment horizontal="center" vertical="center"/>
    </xf>
    <xf numFmtId="0" fontId="58" fillId="0" borderId="0" xfId="0" applyFont="1" applyAlignment="1">
      <alignment horizontal="right"/>
    </xf>
    <xf numFmtId="0" fontId="26" fillId="9" borderId="0" xfId="32" applyFont="1" applyFill="1" applyBorder="1" applyAlignment="1">
      <alignment vertical="center" wrapText="1"/>
    </xf>
    <xf numFmtId="0" fontId="0" fillId="0" borderId="0" xfId="0" applyAlignment="1">
      <alignment wrapText="1"/>
    </xf>
    <xf numFmtId="0" fontId="29" fillId="9" borderId="0" xfId="32" applyFont="1" applyFill="1" applyBorder="1" applyAlignment="1">
      <alignment vertical="center"/>
    </xf>
    <xf numFmtId="0" fontId="29" fillId="11" borderId="10" xfId="32" applyFont="1" applyFill="1" applyBorder="1" applyAlignment="1">
      <alignment horizontal="center" vertical="center"/>
    </xf>
    <xf numFmtId="0" fontId="29" fillId="11" borderId="13" xfId="32" applyFont="1" applyFill="1" applyBorder="1" applyAlignment="1">
      <alignment horizontal="center" vertical="center"/>
    </xf>
    <xf numFmtId="0" fontId="1" fillId="9" borderId="0" xfId="32" applyFont="1" applyFill="1" applyBorder="1" applyAlignment="1">
      <alignment vertical="top" wrapText="1"/>
    </xf>
    <xf numFmtId="0" fontId="43" fillId="0" borderId="0" xfId="0" applyFont="1" applyAlignment="1">
      <alignment vertical="top" wrapText="1"/>
    </xf>
    <xf numFmtId="0" fontId="30" fillId="9" borderId="19" xfId="0" applyFont="1" applyFill="1" applyBorder="1" applyAlignment="1">
      <alignment horizontal="center" vertical="center"/>
    </xf>
    <xf numFmtId="0" fontId="30" fillId="9" borderId="21" xfId="0" applyFont="1" applyFill="1" applyBorder="1" applyAlignment="1">
      <alignment horizontal="center" vertical="center"/>
    </xf>
    <xf numFmtId="0" fontId="30" fillId="9" borderId="18" xfId="0" applyFont="1" applyFill="1" applyBorder="1" applyAlignment="1">
      <alignment horizontal="center" vertical="center"/>
    </xf>
    <xf numFmtId="0" fontId="29" fillId="12" borderId="10" xfId="32" applyFont="1" applyFill="1" applyBorder="1" applyAlignment="1">
      <alignment horizontal="left" vertical="center"/>
    </xf>
    <xf numFmtId="0" fontId="29" fillId="12" borderId="11" xfId="32" applyFont="1" applyFill="1" applyBorder="1" applyAlignment="1">
      <alignment horizontal="left" vertical="center"/>
    </xf>
    <xf numFmtId="0" fontId="29" fillId="12" borderId="13" xfId="32" applyFont="1" applyFill="1" applyBorder="1" applyAlignment="1">
      <alignment horizontal="left" vertical="center"/>
    </xf>
    <xf numFmtId="0" fontId="29" fillId="13" borderId="10" xfId="32" applyFont="1" applyFill="1" applyBorder="1" applyAlignment="1">
      <alignment vertical="center"/>
    </xf>
    <xf numFmtId="0" fontId="29" fillId="13" borderId="13" xfId="32" applyFont="1" applyFill="1" applyBorder="1" applyAlignment="1">
      <alignment vertical="center"/>
    </xf>
    <xf numFmtId="0" fontId="29" fillId="12" borderId="10" xfId="32" applyFont="1" applyFill="1" applyBorder="1" applyAlignment="1">
      <alignment horizontal="center" vertical="center"/>
    </xf>
    <xf numFmtId="0" fontId="29" fillId="12" borderId="13" xfId="32" applyFont="1" applyFill="1" applyBorder="1" applyAlignment="1">
      <alignment horizontal="center" vertical="center"/>
    </xf>
    <xf numFmtId="0" fontId="50" fillId="9" borderId="0" xfId="0" applyFont="1" applyFill="1" applyBorder="1" applyAlignment="1">
      <alignment horizontal="center" vertical="center"/>
    </xf>
    <xf numFmtId="0" fontId="51" fillId="9" borderId="0" xfId="35" applyFont="1" applyFill="1" applyBorder="1" applyAlignment="1">
      <alignment horizontal="center" vertical="center"/>
    </xf>
  </cellXfs>
  <cellStyles count="36">
    <cellStyle name="20% - Accent2" xfId="33" builtinId="34"/>
    <cellStyle name="Bad" xfId="2" xr:uid="{00000000-0005-0000-0000-000001000000}"/>
    <cellStyle name="Calculation" xfId="3" xr:uid="{00000000-0005-0000-0000-000002000000}"/>
    <cellStyle name="Check Cell" xfId="4" xr:uid="{00000000-0005-0000-0000-000003000000}"/>
    <cellStyle name="Comma 2" xfId="5" xr:uid="{00000000-0005-0000-0000-000004000000}"/>
    <cellStyle name="Euro" xfId="6" xr:uid="{00000000-0005-0000-0000-000005000000}"/>
    <cellStyle name="Explanatory Text" xfId="32" xr:uid="{00000000-0005-0000-0000-000006000000}"/>
    <cellStyle name="Good" xfId="7" xr:uid="{00000000-0005-0000-0000-000007000000}"/>
    <cellStyle name="Heading 1" xfId="8" xr:uid="{00000000-0005-0000-0000-000008000000}"/>
    <cellStyle name="Heading 2" xfId="9" xr:uid="{00000000-0005-0000-0000-000009000000}"/>
    <cellStyle name="Heading 3" xfId="10" xr:uid="{00000000-0005-0000-0000-00000A000000}"/>
    <cellStyle name="Heading 4" xfId="11" xr:uid="{00000000-0005-0000-0000-00000B000000}"/>
    <cellStyle name="Input" xfId="12" xr:uid="{00000000-0005-0000-0000-00000C000000}"/>
    <cellStyle name="Linked Cell" xfId="13" xr:uid="{00000000-0005-0000-0000-00000D000000}"/>
    <cellStyle name="Milliers [0]_Annex_comb_guideline_version4-2" xfId="14" xr:uid="{00000000-0005-0000-0000-00000E000000}"/>
    <cellStyle name="Milliers_Annex_comb_guideline_version4-2" xfId="15" xr:uid="{00000000-0005-0000-0000-00000F000000}"/>
    <cellStyle name="Monétaire [0]_Annex comb guideline 4-7" xfId="16" xr:uid="{00000000-0005-0000-0000-000010000000}"/>
    <cellStyle name="Monétaire_Annex_comb_guideline_version4-2" xfId="17" xr:uid="{00000000-0005-0000-0000-000011000000}"/>
    <cellStyle name="Neutral" xfId="18" xr:uid="{00000000-0005-0000-0000-000012000000}"/>
    <cellStyle name="Normal" xfId="0" builtinId="0"/>
    <cellStyle name="Normal 2" xfId="19" xr:uid="{00000000-0005-0000-0000-000013000000}"/>
    <cellStyle name="Normal 3" xfId="20" xr:uid="{00000000-0005-0000-0000-000014000000}"/>
    <cellStyle name="Normal_Laboratoires" xfId="35" xr:uid="{32DB7E5A-7820-48BC-8423-99D9ADE7008C}"/>
    <cellStyle name="Note" xfId="21" xr:uid="{00000000-0005-0000-0000-000016000000}"/>
    <cellStyle name="Output" xfId="22" xr:uid="{00000000-0005-0000-0000-000017000000}"/>
    <cellStyle name="Percent" xfId="34" builtinId="5"/>
    <cellStyle name="Percent 4" xfId="23" xr:uid="{00000000-0005-0000-0000-000018000000}"/>
    <cellStyle name="Source Hed" xfId="24" xr:uid="{00000000-0005-0000-0000-00001A000000}"/>
    <cellStyle name="Source Text" xfId="25" xr:uid="{00000000-0005-0000-0000-00001B000000}"/>
    <cellStyle name="Standaard 2" xfId="26" xr:uid="{00000000-0005-0000-0000-00001D000000}"/>
    <cellStyle name="Standaard 3" xfId="1" xr:uid="{00000000-0005-0000-0000-00001E000000}"/>
    <cellStyle name="Title" xfId="27" xr:uid="{00000000-0005-0000-0000-00001F000000}"/>
    <cellStyle name="Title-1" xfId="28" xr:uid="{00000000-0005-0000-0000-000020000000}"/>
    <cellStyle name="Title-2" xfId="29" xr:uid="{00000000-0005-0000-0000-000021000000}"/>
    <cellStyle name="Total" xfId="30" xr:uid="{00000000-0005-0000-0000-000022000000}"/>
    <cellStyle name="Warning Text" xfId="31" xr:uid="{00000000-0005-0000-0000-00002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2"/>
  <sheetViews>
    <sheetView tabSelected="1" zoomScaleNormal="100" workbookViewId="0">
      <selection activeCell="B20" sqref="B20:K20"/>
    </sheetView>
  </sheetViews>
  <sheetFormatPr defaultRowHeight="14.5" x14ac:dyDescent="0.35"/>
  <cols>
    <col min="1" max="1" width="1.54296875" customWidth="1"/>
    <col min="2" max="2" width="9.6328125" bestFit="1" customWidth="1"/>
    <col min="3" max="3" width="41" customWidth="1"/>
    <col min="4" max="4" width="16.54296875" bestFit="1" customWidth="1"/>
    <col min="5" max="5" width="16.08984375" customWidth="1"/>
    <col min="6" max="6" width="11.453125" bestFit="1" customWidth="1"/>
    <col min="7" max="7" width="7" bestFit="1" customWidth="1"/>
    <col min="8" max="8" width="21.08984375" bestFit="1" customWidth="1"/>
    <col min="9" max="9" width="11.36328125" bestFit="1" customWidth="1"/>
    <col min="10" max="10" width="8.453125" bestFit="1" customWidth="1"/>
    <col min="11" max="11" width="1.36328125" customWidth="1"/>
    <col min="12" max="12" width="8.36328125" bestFit="1" customWidth="1"/>
    <col min="13" max="13" width="8" bestFit="1" customWidth="1"/>
    <col min="14" max="14" width="15.90625" bestFit="1" customWidth="1"/>
    <col min="15" max="15" width="9.6328125" bestFit="1" customWidth="1"/>
  </cols>
  <sheetData>
    <row r="1" spans="1:17" ht="8.25" customHeight="1" x14ac:dyDescent="0.35">
      <c r="A1" s="1"/>
      <c r="B1" s="1"/>
      <c r="C1" s="1"/>
      <c r="D1" s="1"/>
      <c r="E1" s="1"/>
      <c r="F1" s="1"/>
      <c r="G1" s="1"/>
      <c r="H1" s="1"/>
      <c r="I1" s="1"/>
      <c r="J1" s="1"/>
      <c r="K1" s="1"/>
      <c r="L1" s="1"/>
      <c r="M1" s="1"/>
      <c r="N1" s="1"/>
      <c r="O1" s="1"/>
      <c r="P1" s="1"/>
      <c r="Q1" s="1"/>
    </row>
    <row r="2" spans="1:17" ht="46" x14ac:dyDescent="1">
      <c r="A2" s="1"/>
      <c r="C2" s="99" t="s">
        <v>23</v>
      </c>
      <c r="D2" s="99"/>
      <c r="E2" s="99"/>
      <c r="F2" s="99"/>
      <c r="G2" s="99"/>
      <c r="H2" s="1"/>
      <c r="I2" s="1"/>
      <c r="J2" s="1"/>
      <c r="K2" s="1"/>
      <c r="L2" s="1"/>
      <c r="M2" s="1"/>
      <c r="N2" s="1"/>
      <c r="O2" s="1"/>
      <c r="P2" s="1"/>
      <c r="Q2" s="1"/>
    </row>
    <row r="3" spans="1:17" ht="6" customHeight="1" x14ac:dyDescent="0.35">
      <c r="A3" s="1"/>
      <c r="B3" s="4"/>
      <c r="C3" s="4"/>
      <c r="D3" s="4"/>
      <c r="E3" s="1"/>
      <c r="F3" s="1"/>
      <c r="G3" s="1"/>
      <c r="H3" s="1"/>
      <c r="I3" s="1"/>
      <c r="J3" s="1"/>
      <c r="K3" s="1"/>
      <c r="L3" s="1"/>
      <c r="M3" s="1"/>
      <c r="N3" s="1"/>
      <c r="O3" s="1"/>
      <c r="P3" s="1"/>
      <c r="Q3" s="1"/>
    </row>
    <row r="4" spans="1:17" s="45" customFormat="1" ht="26" x14ac:dyDescent="0.6">
      <c r="A4" s="43"/>
      <c r="B4" s="62" t="s">
        <v>49</v>
      </c>
      <c r="C4" s="62"/>
      <c r="D4" s="44"/>
      <c r="E4" s="43"/>
      <c r="F4" s="43"/>
      <c r="G4" s="43"/>
      <c r="H4" s="43"/>
      <c r="I4" s="43"/>
      <c r="J4" s="51" t="s">
        <v>36</v>
      </c>
      <c r="K4" s="43"/>
      <c r="L4" s="43"/>
      <c r="M4" s="43"/>
      <c r="N4" s="43"/>
      <c r="O4" s="43"/>
      <c r="P4" s="43"/>
      <c r="Q4" s="43"/>
    </row>
    <row r="5" spans="1:17" ht="15" thickBot="1" x14ac:dyDescent="0.4">
      <c r="A5" s="1"/>
      <c r="B5" s="5"/>
      <c r="C5" s="5"/>
      <c r="D5" s="5"/>
      <c r="E5" s="47"/>
      <c r="F5" s="1"/>
      <c r="G5" s="1"/>
      <c r="H5" s="1"/>
      <c r="I5" s="1"/>
      <c r="J5" s="1"/>
      <c r="K5" s="1"/>
      <c r="L5" s="1"/>
      <c r="M5" s="1"/>
      <c r="N5" s="1"/>
      <c r="O5" s="1"/>
      <c r="P5" s="1"/>
      <c r="Q5" s="1"/>
    </row>
    <row r="6" spans="1:17" ht="31.5" thickBot="1" x14ac:dyDescent="0.4">
      <c r="A6" s="1"/>
      <c r="B6" s="103" t="s">
        <v>3</v>
      </c>
      <c r="C6" s="104"/>
      <c r="D6" s="42" t="s">
        <v>4</v>
      </c>
      <c r="E6" s="6" t="s">
        <v>33</v>
      </c>
      <c r="F6" s="7" t="s">
        <v>5</v>
      </c>
      <c r="G6" s="103" t="s">
        <v>21</v>
      </c>
      <c r="H6" s="104"/>
      <c r="I6" s="115" t="s">
        <v>20</v>
      </c>
      <c r="J6" s="116"/>
      <c r="K6" s="2"/>
      <c r="L6" s="1"/>
      <c r="M6" s="1"/>
      <c r="N6" s="1"/>
      <c r="O6" s="1"/>
      <c r="P6" s="1"/>
      <c r="Q6" s="1"/>
    </row>
    <row r="7" spans="1:17" ht="16" thickBot="1" x14ac:dyDescent="0.4">
      <c r="A7" s="1"/>
      <c r="B7" s="107" t="s">
        <v>6</v>
      </c>
      <c r="C7" s="20" t="s">
        <v>2</v>
      </c>
      <c r="D7" s="23" t="s">
        <v>15</v>
      </c>
      <c r="E7" s="98">
        <f>Brongegevens!J2</f>
        <v>8537</v>
      </c>
      <c r="F7" s="29">
        <f t="shared" ref="F7:F14" si="0">SUM(E7:E7)</f>
        <v>8537</v>
      </c>
      <c r="G7" s="67">
        <v>1.8839999999999999</v>
      </c>
      <c r="H7" s="37" t="s">
        <v>11</v>
      </c>
      <c r="I7" s="52">
        <f>G7*F7/1000</f>
        <v>16.083707999999998</v>
      </c>
      <c r="J7" s="39">
        <f>(I7/I$16)</f>
        <v>2.1056859195778974E-2</v>
      </c>
      <c r="K7" s="1"/>
      <c r="L7" s="1"/>
      <c r="M7" s="1"/>
      <c r="N7" s="1"/>
      <c r="O7" s="1"/>
      <c r="P7" s="1"/>
      <c r="Q7" s="1"/>
    </row>
    <row r="8" spans="1:17" ht="16" thickBot="1" x14ac:dyDescent="0.4">
      <c r="A8" s="1"/>
      <c r="B8" s="108"/>
      <c r="C8" s="21" t="s">
        <v>0</v>
      </c>
      <c r="D8" s="22" t="s">
        <v>7</v>
      </c>
      <c r="E8" s="76">
        <f>Brongegevens!J3</f>
        <v>79948</v>
      </c>
      <c r="F8" s="30">
        <f t="shared" si="0"/>
        <v>79948</v>
      </c>
      <c r="G8" s="67">
        <v>2.7839999999999998</v>
      </c>
      <c r="H8" s="38" t="s">
        <v>12</v>
      </c>
      <c r="I8" s="53">
        <f t="shared" ref="I8:I15" si="1">G8*F8/1000</f>
        <v>222.575232</v>
      </c>
      <c r="J8" s="40">
        <f>(I8/I$16)</f>
        <v>0.29139644419631588</v>
      </c>
      <c r="K8" s="1"/>
      <c r="L8" s="1"/>
      <c r="M8" s="1"/>
      <c r="N8" s="1"/>
      <c r="O8" s="1"/>
      <c r="P8" s="1"/>
      <c r="Q8" s="1"/>
    </row>
    <row r="9" spans="1:17" ht="16" thickBot="1" x14ac:dyDescent="0.4">
      <c r="A9" s="1"/>
      <c r="B9" s="108"/>
      <c r="C9" s="24" t="s">
        <v>1</v>
      </c>
      <c r="D9" s="25" t="s">
        <v>7</v>
      </c>
      <c r="E9" s="77">
        <f>Brongegevens!J4</f>
        <v>144664.99</v>
      </c>
      <c r="F9" s="31">
        <f t="shared" si="0"/>
        <v>144664.99</v>
      </c>
      <c r="G9" s="67">
        <v>3.262</v>
      </c>
      <c r="H9" s="38" t="s">
        <v>12</v>
      </c>
      <c r="I9" s="53">
        <f t="shared" si="1"/>
        <v>471.89719737999997</v>
      </c>
      <c r="J9" s="40">
        <f>(I9/I$16)</f>
        <v>0.61780982595017142</v>
      </c>
      <c r="K9" s="1"/>
      <c r="L9" s="1"/>
      <c r="M9" s="1"/>
      <c r="N9" s="1"/>
      <c r="O9" s="1"/>
      <c r="P9" s="1"/>
      <c r="Q9" s="1"/>
    </row>
    <row r="10" spans="1:17" ht="16" thickBot="1" x14ac:dyDescent="0.4">
      <c r="A10" s="1"/>
      <c r="B10" s="107" t="s">
        <v>8</v>
      </c>
      <c r="C10" s="9" t="s">
        <v>16</v>
      </c>
      <c r="D10" s="10" t="s">
        <v>9</v>
      </c>
      <c r="E10" s="78">
        <f>Brongegevens!J5</f>
        <v>58636</v>
      </c>
      <c r="F10" s="32">
        <f t="shared" si="0"/>
        <v>58636</v>
      </c>
      <c r="G10" s="67">
        <v>0.55600000000000005</v>
      </c>
      <c r="H10" s="48" t="s">
        <v>13</v>
      </c>
      <c r="I10" s="52">
        <f t="shared" si="1"/>
        <v>32.601616</v>
      </c>
      <c r="J10" s="41">
        <f>(I10/I$16)</f>
        <v>4.2682174885720077E-2</v>
      </c>
      <c r="K10" s="1"/>
      <c r="L10" s="1"/>
      <c r="M10" s="1"/>
      <c r="N10" s="1"/>
      <c r="O10" s="1"/>
      <c r="P10" s="1"/>
      <c r="Q10" s="1"/>
    </row>
    <row r="11" spans="1:17" ht="16" thickBot="1" x14ac:dyDescent="0.4">
      <c r="A11" s="1"/>
      <c r="B11" s="108"/>
      <c r="C11" s="49" t="s">
        <v>17</v>
      </c>
      <c r="D11" s="10" t="s">
        <v>9</v>
      </c>
      <c r="E11" s="78">
        <f>Brongegevens!J6</f>
        <v>0</v>
      </c>
      <c r="F11" s="32">
        <f t="shared" si="0"/>
        <v>0</v>
      </c>
      <c r="G11" s="67">
        <v>0</v>
      </c>
      <c r="H11" s="59" t="s">
        <v>13</v>
      </c>
      <c r="I11" s="53">
        <f t="shared" si="1"/>
        <v>0</v>
      </c>
      <c r="J11" s="41">
        <f>(I11/I$16)</f>
        <v>0</v>
      </c>
      <c r="K11" s="1"/>
      <c r="L11" s="1"/>
      <c r="M11" s="1"/>
      <c r="N11" s="1"/>
      <c r="O11" s="1"/>
      <c r="P11" s="1"/>
      <c r="Q11" s="1"/>
    </row>
    <row r="12" spans="1:17" ht="16" thickBot="1" x14ac:dyDescent="0.4">
      <c r="A12" s="1"/>
      <c r="B12" s="108"/>
      <c r="C12" s="85" t="s">
        <v>41</v>
      </c>
      <c r="D12" s="10" t="s">
        <v>10</v>
      </c>
      <c r="E12" s="78">
        <f>Brongegevens!J8</f>
        <v>2784</v>
      </c>
      <c r="F12" s="32">
        <f t="shared" si="0"/>
        <v>2784</v>
      </c>
      <c r="G12" s="83">
        <v>2.5999999999999999E-2</v>
      </c>
      <c r="H12" s="84" t="s">
        <v>14</v>
      </c>
      <c r="I12" s="53">
        <f t="shared" si="1"/>
        <v>7.2384000000000004E-2</v>
      </c>
      <c r="J12" s="41">
        <f t="shared" ref="J12:J15" si="2">(I12/I$16)</f>
        <v>9.4765441901038336E-5</v>
      </c>
      <c r="K12" s="1"/>
      <c r="L12" s="1"/>
      <c r="M12" s="1"/>
      <c r="N12" s="1"/>
      <c r="O12" s="1"/>
      <c r="P12" s="1"/>
      <c r="Q12" s="1"/>
    </row>
    <row r="13" spans="1:17" ht="16" thickBot="1" x14ac:dyDescent="0.4">
      <c r="A13" s="1"/>
      <c r="B13" s="108"/>
      <c r="C13" s="85" t="s">
        <v>42</v>
      </c>
      <c r="D13" s="10" t="s">
        <v>10</v>
      </c>
      <c r="E13" s="78">
        <f>Brongegevens!J9</f>
        <v>0</v>
      </c>
      <c r="F13" s="32">
        <f t="shared" si="0"/>
        <v>0</v>
      </c>
      <c r="G13" s="83">
        <v>0.29699999999999999</v>
      </c>
      <c r="H13" s="84" t="s">
        <v>14</v>
      </c>
      <c r="I13" s="53">
        <f t="shared" si="1"/>
        <v>0</v>
      </c>
      <c r="J13" s="41">
        <f t="shared" si="2"/>
        <v>0</v>
      </c>
      <c r="K13" s="1"/>
      <c r="L13" s="1"/>
      <c r="M13" s="1"/>
      <c r="N13" s="1"/>
      <c r="O13" s="1"/>
      <c r="P13" s="1"/>
      <c r="Q13" s="1"/>
    </row>
    <row r="14" spans="1:17" ht="16" thickBot="1" x14ac:dyDescent="0.4">
      <c r="A14" s="1"/>
      <c r="B14" s="109"/>
      <c r="C14" s="85" t="s">
        <v>43</v>
      </c>
      <c r="D14" s="11" t="s">
        <v>10</v>
      </c>
      <c r="E14" s="88">
        <f>Brongegevens!J10</f>
        <v>57350</v>
      </c>
      <c r="F14" s="33">
        <f t="shared" si="0"/>
        <v>57350</v>
      </c>
      <c r="G14" s="83">
        <v>0.2</v>
      </c>
      <c r="H14" s="84" t="s">
        <v>14</v>
      </c>
      <c r="I14" s="53">
        <f t="shared" si="1"/>
        <v>11.47</v>
      </c>
      <c r="J14" s="41">
        <f t="shared" si="2"/>
        <v>1.5016572980284451E-2</v>
      </c>
      <c r="K14" s="1"/>
      <c r="L14" s="55"/>
      <c r="M14" s="1"/>
      <c r="N14" s="1"/>
      <c r="O14" s="1"/>
      <c r="P14" s="1"/>
      <c r="Q14" s="1"/>
    </row>
    <row r="15" spans="1:17" ht="27.5" customHeight="1" thickBot="1" x14ac:dyDescent="0.4">
      <c r="A15" s="1"/>
      <c r="B15" s="79" t="s">
        <v>39</v>
      </c>
      <c r="C15" s="80" t="s">
        <v>40</v>
      </c>
      <c r="D15" s="81" t="s">
        <v>10</v>
      </c>
      <c r="E15" s="88">
        <f>Brongegevens!J7</f>
        <v>51833</v>
      </c>
      <c r="F15" s="82">
        <f t="shared" ref="F15" si="3">SUM(E15:E15)</f>
        <v>51833</v>
      </c>
      <c r="G15" s="83">
        <v>0.17599999999999999</v>
      </c>
      <c r="H15" s="84" t="s">
        <v>14</v>
      </c>
      <c r="I15" s="53">
        <f t="shared" si="1"/>
        <v>9.1226079999999996</v>
      </c>
      <c r="J15" s="41">
        <f t="shared" si="2"/>
        <v>1.1943357349827967E-2</v>
      </c>
      <c r="K15" s="1"/>
      <c r="L15" s="55"/>
      <c r="M15" s="1"/>
      <c r="N15" s="1"/>
      <c r="O15" s="1"/>
      <c r="P15" s="1"/>
      <c r="Q15" s="1"/>
    </row>
    <row r="16" spans="1:17" ht="18.5" thickBot="1" x14ac:dyDescent="0.4">
      <c r="A16" s="1"/>
      <c r="B16" s="110" t="s">
        <v>19</v>
      </c>
      <c r="C16" s="111"/>
      <c r="D16" s="112"/>
      <c r="E16" s="36"/>
      <c r="F16" s="34"/>
      <c r="G16" s="8"/>
      <c r="H16" s="28"/>
      <c r="I16" s="54">
        <f>SUM(I7:I15)</f>
        <v>763.82274538000013</v>
      </c>
      <c r="J16" s="26">
        <f>SUM(J7:J15)</f>
        <v>0.99999999999999989</v>
      </c>
      <c r="K16" s="3"/>
      <c r="L16" s="1"/>
      <c r="M16" s="1"/>
      <c r="N16" s="1"/>
      <c r="O16" s="1"/>
      <c r="P16" s="1"/>
      <c r="Q16" s="1"/>
    </row>
    <row r="17" spans="1:18" ht="16" thickBot="1" x14ac:dyDescent="0.4">
      <c r="A17" s="1"/>
      <c r="B17" s="113" t="s">
        <v>34</v>
      </c>
      <c r="C17" s="114"/>
      <c r="D17" s="86" t="s">
        <v>45</v>
      </c>
      <c r="E17" s="60">
        <f>Brongegevens!J11</f>
        <v>153.1</v>
      </c>
      <c r="F17" s="35">
        <f>SUM(E17:E17)</f>
        <v>153.1</v>
      </c>
      <c r="G17" s="27"/>
      <c r="H17" s="17" t="s">
        <v>46</v>
      </c>
      <c r="I17" s="18">
        <f>(I7+I8+I9)/F17</f>
        <v>4.6411243460483345</v>
      </c>
      <c r="J17" s="19"/>
      <c r="K17" s="1"/>
      <c r="L17" s="1"/>
      <c r="M17" s="1"/>
      <c r="N17" s="1"/>
      <c r="O17" s="1"/>
      <c r="P17" s="1"/>
      <c r="Q17" s="1"/>
    </row>
    <row r="18" spans="1:18" ht="16" thickBot="1" x14ac:dyDescent="0.4">
      <c r="A18" s="1"/>
      <c r="B18" s="113" t="s">
        <v>34</v>
      </c>
      <c r="C18" s="114"/>
      <c r="D18" s="86" t="s">
        <v>45</v>
      </c>
      <c r="E18" s="60">
        <f>E17</f>
        <v>153.1</v>
      </c>
      <c r="F18" s="35">
        <f>SUM(E18:E18)</f>
        <v>153.1</v>
      </c>
      <c r="G18" s="27"/>
      <c r="H18" s="17" t="s">
        <v>47</v>
      </c>
      <c r="I18" s="18">
        <f>(I10+I11+I13+I14+I15)/F18</f>
        <v>0.34744757674722404</v>
      </c>
      <c r="J18" s="19"/>
      <c r="K18" s="1"/>
      <c r="L18" s="1"/>
      <c r="M18" s="1"/>
      <c r="N18" s="1"/>
      <c r="O18" s="1"/>
      <c r="P18" s="1"/>
      <c r="Q18" s="1"/>
    </row>
    <row r="19" spans="1:18" ht="15.5" x14ac:dyDescent="0.35">
      <c r="A19" s="1"/>
      <c r="B19" s="102"/>
      <c r="C19" s="102"/>
      <c r="D19" s="12"/>
      <c r="E19" s="13"/>
      <c r="F19" s="14"/>
      <c r="G19" s="14"/>
      <c r="H19" s="15"/>
      <c r="I19" s="16"/>
      <c r="J19" s="1"/>
      <c r="K19" s="1"/>
      <c r="L19" s="1"/>
      <c r="M19" s="1"/>
      <c r="N19" s="1"/>
      <c r="O19" s="1"/>
      <c r="P19" s="1"/>
      <c r="Q19" s="1"/>
    </row>
    <row r="20" spans="1:18" ht="215.25" customHeight="1" x14ac:dyDescent="0.35">
      <c r="A20" s="1"/>
      <c r="B20" s="105" t="s">
        <v>50</v>
      </c>
      <c r="C20" s="106"/>
      <c r="D20" s="106"/>
      <c r="E20" s="106"/>
      <c r="F20" s="106"/>
      <c r="G20" s="106"/>
      <c r="H20" s="106"/>
      <c r="I20" s="106"/>
      <c r="J20" s="106"/>
      <c r="K20" s="106"/>
      <c r="L20" s="1"/>
      <c r="M20" s="1"/>
      <c r="N20" s="1"/>
      <c r="O20" s="1"/>
      <c r="P20" s="1"/>
      <c r="Q20" s="1"/>
    </row>
    <row r="21" spans="1:18" x14ac:dyDescent="0.35">
      <c r="A21" s="1"/>
      <c r="B21" s="100" t="s">
        <v>22</v>
      </c>
      <c r="C21" s="101"/>
      <c r="D21" s="101"/>
      <c r="E21" s="101"/>
      <c r="F21" s="101"/>
      <c r="G21" s="101"/>
      <c r="H21" s="101"/>
      <c r="I21" s="101"/>
      <c r="J21" s="46"/>
      <c r="K21" s="1"/>
      <c r="L21" s="1"/>
      <c r="M21" s="1"/>
      <c r="N21" s="1"/>
      <c r="O21" s="1"/>
      <c r="P21" s="1"/>
      <c r="Q21" s="1"/>
    </row>
    <row r="22" spans="1:18" x14ac:dyDescent="0.35">
      <c r="A22" s="1"/>
      <c r="B22" s="68" t="s">
        <v>48</v>
      </c>
      <c r="C22" s="64"/>
      <c r="D22" s="64"/>
      <c r="E22" s="64"/>
      <c r="F22" s="64"/>
      <c r="G22" s="64"/>
      <c r="H22" s="64"/>
      <c r="I22" s="64"/>
      <c r="J22" s="46"/>
      <c r="K22" s="1"/>
      <c r="L22" s="1"/>
      <c r="M22" s="1"/>
      <c r="N22" s="1"/>
      <c r="O22" s="1"/>
      <c r="P22" s="1"/>
      <c r="Q22" s="1"/>
    </row>
    <row r="23" spans="1:18" x14ac:dyDescent="0.35">
      <c r="A23" s="1"/>
      <c r="B23" s="46"/>
      <c r="C23" s="46"/>
      <c r="D23" s="46"/>
      <c r="E23" s="46"/>
      <c r="F23" s="46"/>
      <c r="G23" s="46"/>
      <c r="H23" s="46"/>
      <c r="I23" s="46"/>
      <c r="J23" s="46"/>
      <c r="K23" s="1"/>
      <c r="L23" s="1"/>
      <c r="M23" s="1"/>
      <c r="N23" s="1"/>
      <c r="O23" s="1"/>
      <c r="P23" s="1"/>
      <c r="Q23" s="1"/>
    </row>
    <row r="24" spans="1:18" x14ac:dyDescent="0.35">
      <c r="A24" s="1"/>
      <c r="B24" s="65" t="s">
        <v>35</v>
      </c>
      <c r="C24" s="66"/>
      <c r="D24" s="66"/>
      <c r="E24" s="66"/>
      <c r="F24" s="46"/>
      <c r="G24" s="46"/>
      <c r="H24" s="46"/>
      <c r="I24" s="46"/>
      <c r="J24" s="46"/>
      <c r="K24" s="1"/>
      <c r="L24" s="1"/>
      <c r="M24" s="1"/>
      <c r="N24" s="1"/>
      <c r="O24" s="1"/>
      <c r="P24" s="1"/>
      <c r="Q24" s="1"/>
    </row>
    <row r="25" spans="1:18" x14ac:dyDescent="0.35">
      <c r="A25" s="1"/>
      <c r="B25" s="46"/>
      <c r="C25" s="46"/>
      <c r="D25" s="46"/>
      <c r="E25" s="46"/>
      <c r="F25" s="46"/>
      <c r="G25" s="46"/>
      <c r="H25" s="46"/>
      <c r="I25" s="46"/>
      <c r="J25" s="46"/>
      <c r="K25" s="1"/>
      <c r="L25" s="1"/>
      <c r="M25" s="1"/>
      <c r="N25" s="1"/>
      <c r="O25" s="1"/>
      <c r="P25" s="1"/>
      <c r="Q25" s="1"/>
    </row>
    <row r="26" spans="1:18" x14ac:dyDescent="0.35">
      <c r="A26" s="1"/>
      <c r="B26" s="46"/>
      <c r="C26" s="46"/>
      <c r="D26" s="46"/>
      <c r="E26" s="46"/>
      <c r="F26" s="46"/>
      <c r="G26" s="46"/>
      <c r="H26" s="46"/>
      <c r="I26" s="46"/>
      <c r="J26" s="46"/>
      <c r="K26" s="1"/>
      <c r="L26" s="1"/>
      <c r="M26" s="1"/>
      <c r="N26" s="1"/>
      <c r="O26" s="1"/>
      <c r="P26" s="1"/>
      <c r="Q26" s="1"/>
      <c r="R26" s="1"/>
    </row>
    <row r="27" spans="1:18" x14ac:dyDescent="0.35">
      <c r="A27" s="1"/>
      <c r="B27" s="46"/>
      <c r="C27" s="46"/>
      <c r="D27" s="46"/>
      <c r="E27" s="46"/>
      <c r="F27" s="46"/>
      <c r="G27" s="46"/>
      <c r="H27" s="46"/>
      <c r="I27" s="46"/>
      <c r="J27" s="46"/>
      <c r="K27" s="1"/>
      <c r="L27" s="1"/>
      <c r="M27" s="1"/>
      <c r="N27" s="1"/>
      <c r="O27" s="1"/>
      <c r="P27" s="1"/>
      <c r="Q27" s="1"/>
      <c r="R27" s="1"/>
    </row>
    <row r="28" spans="1:18" x14ac:dyDescent="0.35">
      <c r="A28" s="1"/>
      <c r="B28" s="46"/>
      <c r="C28" s="46"/>
      <c r="D28" s="46"/>
      <c r="E28" s="46"/>
      <c r="F28" s="46"/>
      <c r="G28" s="46"/>
      <c r="H28" s="46"/>
      <c r="I28" s="46"/>
      <c r="J28" s="46"/>
      <c r="K28" s="1"/>
      <c r="L28" s="1"/>
      <c r="M28" s="1"/>
      <c r="N28" s="1"/>
      <c r="O28" s="1"/>
      <c r="P28" s="1"/>
      <c r="Q28" s="1"/>
      <c r="R28" s="1"/>
    </row>
    <row r="29" spans="1:18" x14ac:dyDescent="0.35">
      <c r="A29" s="1"/>
      <c r="B29" s="46"/>
      <c r="C29" s="46"/>
      <c r="D29" s="46"/>
      <c r="E29" s="46"/>
      <c r="F29" s="46"/>
      <c r="G29" s="46"/>
      <c r="H29" s="46"/>
      <c r="I29" s="46"/>
      <c r="J29" s="46"/>
      <c r="K29" s="1"/>
      <c r="L29" s="1"/>
      <c r="M29" s="1"/>
      <c r="N29" s="1"/>
      <c r="O29" s="1"/>
      <c r="P29" s="1"/>
      <c r="Q29" s="1"/>
      <c r="R29" s="1"/>
    </row>
    <row r="30" spans="1:18" x14ac:dyDescent="0.35">
      <c r="A30" s="1"/>
      <c r="B30" s="46"/>
      <c r="C30" s="46"/>
      <c r="D30" s="46"/>
      <c r="E30" s="46"/>
      <c r="F30" s="46"/>
      <c r="G30" s="46"/>
      <c r="H30" s="46"/>
      <c r="I30" s="46"/>
      <c r="J30" s="46"/>
      <c r="K30" s="1"/>
      <c r="L30" s="1"/>
      <c r="M30" s="1"/>
      <c r="N30" s="1"/>
      <c r="O30" s="1"/>
      <c r="P30" s="1"/>
      <c r="Q30" s="1"/>
      <c r="R30" s="1"/>
    </row>
    <row r="31" spans="1:18" x14ac:dyDescent="0.35">
      <c r="A31" s="1"/>
      <c r="B31" s="46"/>
      <c r="C31" s="46"/>
      <c r="D31" s="46"/>
      <c r="E31" s="46"/>
      <c r="F31" s="46"/>
      <c r="G31" s="46"/>
      <c r="H31" s="46"/>
      <c r="I31" s="46"/>
      <c r="J31" s="46"/>
      <c r="K31" s="1"/>
      <c r="L31" s="1"/>
      <c r="M31" s="1"/>
      <c r="N31" s="1"/>
      <c r="O31" s="1"/>
      <c r="P31" s="1"/>
      <c r="Q31" s="1"/>
      <c r="R31" s="1"/>
    </row>
    <row r="32" spans="1:18" x14ac:dyDescent="0.35">
      <c r="A32" s="1"/>
      <c r="B32" s="46"/>
      <c r="C32" s="46"/>
      <c r="D32" s="46"/>
      <c r="E32" s="46"/>
      <c r="F32" s="46"/>
      <c r="G32" s="46"/>
      <c r="H32" s="46"/>
      <c r="I32" s="46"/>
      <c r="J32" s="46"/>
      <c r="K32" s="1"/>
      <c r="L32" s="1"/>
      <c r="M32" s="1"/>
      <c r="N32" s="1"/>
      <c r="O32" s="1"/>
      <c r="P32" s="1"/>
      <c r="Q32" s="1"/>
      <c r="R32" s="1"/>
    </row>
    <row r="33" spans="1:18" x14ac:dyDescent="0.35">
      <c r="A33" s="1"/>
      <c r="B33" s="46"/>
      <c r="C33" s="46"/>
      <c r="D33" s="46"/>
      <c r="E33" s="46"/>
      <c r="F33" s="46"/>
      <c r="G33" s="46"/>
      <c r="H33" s="46"/>
      <c r="I33" s="46"/>
      <c r="J33" s="46"/>
      <c r="K33" s="1"/>
      <c r="L33" s="1"/>
      <c r="M33" s="1"/>
      <c r="N33" s="1"/>
      <c r="O33" s="1"/>
      <c r="P33" s="1"/>
      <c r="Q33" s="1"/>
      <c r="R33" s="1"/>
    </row>
    <row r="34" spans="1:18" x14ac:dyDescent="0.35">
      <c r="A34" s="1"/>
      <c r="B34" s="46"/>
      <c r="C34" s="46"/>
      <c r="D34" s="46"/>
      <c r="E34" s="46"/>
      <c r="F34" s="46"/>
      <c r="G34" s="46"/>
      <c r="H34" s="46"/>
      <c r="I34" s="46"/>
      <c r="J34" s="46"/>
      <c r="K34" s="1"/>
      <c r="L34" s="1"/>
      <c r="M34" s="1"/>
      <c r="N34" s="1"/>
      <c r="O34" s="1"/>
      <c r="P34" s="1"/>
      <c r="Q34" s="1"/>
      <c r="R34" s="1"/>
    </row>
    <row r="35" spans="1:18" x14ac:dyDescent="0.35">
      <c r="A35" s="1"/>
      <c r="B35" s="46"/>
      <c r="C35" s="46"/>
      <c r="D35" s="46"/>
      <c r="E35" s="46"/>
      <c r="F35" s="46"/>
      <c r="G35" s="46"/>
      <c r="H35" s="46"/>
      <c r="I35" s="46"/>
      <c r="J35" s="46"/>
      <c r="K35" s="1"/>
      <c r="L35" s="1"/>
      <c r="M35" s="1"/>
      <c r="N35" s="1"/>
      <c r="O35" s="1"/>
      <c r="P35" s="1"/>
      <c r="Q35" s="1"/>
      <c r="R35" s="1"/>
    </row>
    <row r="36" spans="1:18" x14ac:dyDescent="0.35">
      <c r="A36" s="1"/>
      <c r="B36" s="46"/>
      <c r="C36" s="46"/>
      <c r="D36" s="46"/>
      <c r="E36" s="46"/>
      <c r="F36" s="46"/>
      <c r="G36" s="46"/>
      <c r="H36" s="46"/>
      <c r="I36" s="46"/>
      <c r="J36" s="46"/>
      <c r="K36" s="1"/>
      <c r="L36" s="1"/>
      <c r="M36" s="1"/>
      <c r="N36" s="1"/>
      <c r="O36" s="1"/>
      <c r="P36" s="1"/>
      <c r="Q36" s="1"/>
      <c r="R36" s="1"/>
    </row>
    <row r="37" spans="1:18" x14ac:dyDescent="0.35">
      <c r="A37" s="1"/>
      <c r="B37" s="1"/>
      <c r="C37" s="1"/>
      <c r="D37" s="1"/>
      <c r="E37" s="1"/>
      <c r="F37" s="1"/>
      <c r="G37" s="1"/>
      <c r="H37" s="1"/>
      <c r="I37" s="1"/>
      <c r="J37" s="1"/>
      <c r="K37" s="1"/>
      <c r="L37" s="1"/>
      <c r="M37" s="1"/>
      <c r="N37" s="1"/>
      <c r="O37" s="1"/>
      <c r="P37" s="1"/>
      <c r="Q37" s="1"/>
      <c r="R37" s="1"/>
    </row>
    <row r="38" spans="1:18" x14ac:dyDescent="0.35">
      <c r="A38" s="1"/>
      <c r="B38" s="1"/>
      <c r="C38" s="1"/>
      <c r="D38" s="1"/>
      <c r="E38" s="1"/>
      <c r="F38" s="1"/>
      <c r="G38" s="1"/>
      <c r="H38" s="1"/>
      <c r="I38" s="1"/>
      <c r="J38" s="1"/>
      <c r="K38" s="1"/>
      <c r="L38" s="1"/>
      <c r="M38" s="1"/>
      <c r="N38" s="1"/>
      <c r="O38" s="1"/>
      <c r="P38" s="1"/>
      <c r="Q38" s="1"/>
      <c r="R38" s="1"/>
    </row>
    <row r="39" spans="1:18" x14ac:dyDescent="0.35">
      <c r="A39" s="1"/>
      <c r="B39" s="1"/>
      <c r="C39" s="1"/>
      <c r="D39" s="1"/>
      <c r="E39" s="1"/>
      <c r="F39" s="1"/>
      <c r="G39" s="1"/>
      <c r="H39" s="1"/>
      <c r="I39" s="1"/>
      <c r="J39" s="1"/>
      <c r="K39" s="1"/>
      <c r="L39" s="1"/>
      <c r="M39" s="1"/>
      <c r="N39" s="1"/>
      <c r="O39" s="1"/>
      <c r="P39" s="1"/>
      <c r="Q39" s="1"/>
      <c r="R39" s="1"/>
    </row>
    <row r="40" spans="1:18" x14ac:dyDescent="0.35">
      <c r="A40" s="1"/>
      <c r="B40" s="1"/>
      <c r="C40" s="1"/>
      <c r="D40" s="1"/>
      <c r="E40" s="1"/>
      <c r="F40" s="1"/>
      <c r="G40" s="1"/>
      <c r="H40" s="1"/>
      <c r="I40" s="1"/>
      <c r="J40" s="1"/>
      <c r="K40" s="1"/>
      <c r="L40" s="1"/>
      <c r="M40" s="1"/>
      <c r="N40" s="1"/>
      <c r="O40" s="1"/>
      <c r="P40" s="1"/>
      <c r="Q40" s="1"/>
      <c r="R40" s="1"/>
    </row>
    <row r="41" spans="1:18" x14ac:dyDescent="0.35">
      <c r="A41" s="1"/>
      <c r="B41" s="1"/>
      <c r="C41" s="1"/>
      <c r="D41" s="1"/>
      <c r="E41" s="1"/>
      <c r="F41" s="1"/>
      <c r="G41" s="1"/>
      <c r="H41" s="1"/>
      <c r="I41" s="1"/>
      <c r="J41" s="1"/>
      <c r="K41" s="1"/>
      <c r="L41" s="1"/>
      <c r="M41" s="1"/>
      <c r="N41" s="1"/>
      <c r="O41" s="1"/>
      <c r="P41" s="1"/>
      <c r="Q41" s="1"/>
      <c r="R41" s="1"/>
    </row>
    <row r="42" spans="1:18" x14ac:dyDescent="0.35">
      <c r="A42" s="1"/>
      <c r="B42" s="1"/>
      <c r="C42" s="1"/>
      <c r="D42" s="1"/>
      <c r="E42" s="1"/>
      <c r="F42" s="1"/>
      <c r="G42" s="1"/>
      <c r="H42" s="1"/>
      <c r="I42" s="1"/>
      <c r="J42" s="1"/>
      <c r="K42" s="1"/>
      <c r="L42" s="1"/>
      <c r="M42" s="1"/>
      <c r="N42" s="1"/>
      <c r="O42" s="1"/>
      <c r="P42" s="1"/>
      <c r="Q42" s="1"/>
      <c r="R42" s="1"/>
    </row>
    <row r="43" spans="1:18" x14ac:dyDescent="0.35">
      <c r="A43" s="1"/>
      <c r="B43" s="1"/>
      <c r="C43" s="1"/>
      <c r="D43" s="1"/>
      <c r="E43" s="1"/>
      <c r="F43" s="1"/>
      <c r="G43" s="1"/>
      <c r="H43" s="1"/>
      <c r="I43" s="1"/>
      <c r="J43" s="1"/>
      <c r="K43" s="1"/>
      <c r="L43" s="1"/>
      <c r="M43" s="1"/>
      <c r="N43" s="1"/>
      <c r="O43" s="1"/>
      <c r="P43" s="1"/>
      <c r="Q43" s="1"/>
      <c r="R43" s="1"/>
    </row>
    <row r="44" spans="1:18" x14ac:dyDescent="0.35">
      <c r="A44" s="1"/>
      <c r="B44" s="1"/>
      <c r="C44" s="1"/>
      <c r="D44" s="1"/>
      <c r="E44" s="1"/>
      <c r="F44" s="1"/>
      <c r="G44" s="1"/>
      <c r="H44" s="1"/>
      <c r="I44" s="1"/>
      <c r="J44" s="1"/>
      <c r="K44" s="1"/>
      <c r="L44" s="1"/>
      <c r="M44" s="1"/>
      <c r="N44" s="1"/>
      <c r="O44" s="1"/>
      <c r="P44" s="1"/>
      <c r="Q44" s="1"/>
      <c r="R44" s="1"/>
    </row>
    <row r="45" spans="1:18" x14ac:dyDescent="0.35">
      <c r="A45" s="1"/>
      <c r="B45" s="1"/>
      <c r="C45" s="1"/>
      <c r="D45" s="1"/>
      <c r="E45" s="1"/>
      <c r="F45" s="1"/>
      <c r="G45" s="1"/>
      <c r="H45" s="1"/>
      <c r="I45" s="1"/>
      <c r="J45" s="1"/>
      <c r="K45" s="1"/>
      <c r="L45" s="1"/>
      <c r="M45" s="1"/>
      <c r="N45" s="1"/>
      <c r="O45" s="1"/>
      <c r="P45" s="1"/>
      <c r="Q45" s="1"/>
      <c r="R45" s="1"/>
    </row>
    <row r="46" spans="1:18" x14ac:dyDescent="0.35">
      <c r="A46" s="1"/>
      <c r="B46" s="1"/>
      <c r="C46" s="1"/>
      <c r="D46" s="1"/>
      <c r="E46" s="1"/>
      <c r="F46" s="1"/>
      <c r="G46" s="1"/>
      <c r="H46" s="1"/>
      <c r="I46" s="1"/>
      <c r="J46" s="1"/>
      <c r="K46" s="1"/>
      <c r="L46" s="1"/>
      <c r="M46" s="1"/>
      <c r="N46" s="1"/>
      <c r="O46" s="1"/>
      <c r="P46" s="1"/>
      <c r="Q46" s="1"/>
      <c r="R46" s="1"/>
    </row>
    <row r="47" spans="1:18" x14ac:dyDescent="0.35">
      <c r="A47" s="1"/>
      <c r="B47" s="1"/>
      <c r="C47" s="1"/>
      <c r="D47" s="1"/>
      <c r="E47" s="1"/>
      <c r="F47" s="1"/>
      <c r="G47" s="1"/>
      <c r="H47" s="1"/>
      <c r="I47" s="1"/>
      <c r="J47" s="1"/>
      <c r="K47" s="1"/>
      <c r="L47" s="1"/>
      <c r="M47" s="1"/>
      <c r="N47" s="1"/>
      <c r="O47" s="1"/>
      <c r="P47" s="1"/>
      <c r="Q47" s="1"/>
      <c r="R47" s="1"/>
    </row>
    <row r="48" spans="1:18" x14ac:dyDescent="0.35">
      <c r="A48" s="1"/>
      <c r="B48" s="1"/>
      <c r="C48" s="1"/>
      <c r="D48" s="1"/>
      <c r="E48" s="1"/>
      <c r="F48" s="1"/>
      <c r="G48" s="1"/>
      <c r="H48" s="1"/>
      <c r="I48" s="1"/>
      <c r="J48" s="1"/>
      <c r="K48" s="1"/>
      <c r="L48" s="1"/>
      <c r="M48" s="1"/>
      <c r="N48" s="1"/>
      <c r="O48" s="1"/>
      <c r="P48" s="1"/>
      <c r="Q48" s="1"/>
      <c r="R48" s="1"/>
    </row>
    <row r="49" spans="1:18" x14ac:dyDescent="0.35">
      <c r="A49" s="1"/>
      <c r="B49" s="1"/>
      <c r="C49" s="1"/>
      <c r="D49" s="1"/>
      <c r="E49" s="1"/>
      <c r="F49" s="1"/>
      <c r="G49" s="1"/>
      <c r="H49" s="1"/>
      <c r="I49" s="1"/>
      <c r="J49" s="1"/>
      <c r="K49" s="1"/>
      <c r="L49" s="1"/>
      <c r="M49" s="1"/>
      <c r="N49" s="1"/>
      <c r="O49" s="1"/>
      <c r="P49" s="1"/>
      <c r="Q49" s="1"/>
      <c r="R49" s="1"/>
    </row>
    <row r="50" spans="1:18" x14ac:dyDescent="0.35">
      <c r="A50" s="1"/>
      <c r="B50" s="1"/>
      <c r="C50" s="1"/>
      <c r="D50" s="1"/>
      <c r="E50" s="1"/>
      <c r="F50" s="1"/>
      <c r="G50" s="1"/>
      <c r="H50" s="1"/>
      <c r="I50" s="1"/>
      <c r="J50" s="1"/>
      <c r="K50" s="1"/>
      <c r="L50" s="1"/>
      <c r="M50" s="1"/>
      <c r="N50" s="1"/>
      <c r="O50" s="1"/>
      <c r="P50" s="1"/>
      <c r="Q50" s="1"/>
      <c r="R50" s="1"/>
    </row>
    <row r="51" spans="1:18" x14ac:dyDescent="0.35">
      <c r="A51" s="1"/>
      <c r="B51" s="1"/>
      <c r="C51" s="1"/>
      <c r="D51" s="1"/>
      <c r="E51" s="1"/>
      <c r="F51" s="1"/>
      <c r="G51" s="1"/>
      <c r="H51" s="1"/>
      <c r="I51" s="1"/>
      <c r="J51" s="1"/>
      <c r="K51" s="1"/>
      <c r="L51" s="1"/>
      <c r="M51" s="1"/>
      <c r="N51" s="1"/>
      <c r="O51" s="1"/>
      <c r="P51" s="1"/>
      <c r="Q51" s="1"/>
      <c r="R51" s="1"/>
    </row>
    <row r="52" spans="1:18" x14ac:dyDescent="0.35">
      <c r="A52" s="1"/>
      <c r="B52" s="1"/>
      <c r="C52" s="1"/>
      <c r="D52" s="1"/>
      <c r="E52" s="1"/>
      <c r="F52" s="1"/>
      <c r="G52" s="1"/>
      <c r="H52" s="1"/>
      <c r="I52" s="1"/>
      <c r="J52" s="1"/>
      <c r="K52" s="1"/>
      <c r="L52" s="1"/>
      <c r="M52" s="1"/>
      <c r="N52" s="1"/>
      <c r="O52" s="1"/>
      <c r="P52" s="1"/>
      <c r="Q52" s="1"/>
      <c r="R52" s="1"/>
    </row>
  </sheetData>
  <mergeCells count="12">
    <mergeCell ref="C2:G2"/>
    <mergeCell ref="B21:I21"/>
    <mergeCell ref="B19:C19"/>
    <mergeCell ref="G6:H6"/>
    <mergeCell ref="B20:K20"/>
    <mergeCell ref="B10:B14"/>
    <mergeCell ref="B16:D16"/>
    <mergeCell ref="B17:C17"/>
    <mergeCell ref="B6:C6"/>
    <mergeCell ref="B7:B9"/>
    <mergeCell ref="I6:J6"/>
    <mergeCell ref="B18:C18"/>
  </mergeCells>
  <pageMargins left="0.7" right="0.7"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9"/>
  <sheetViews>
    <sheetView workbookViewId="0">
      <pane xSplit="1" topLeftCell="F1" activePane="topRight" state="frozen"/>
      <selection pane="topRight" activeCell="G20" sqref="G20"/>
    </sheetView>
  </sheetViews>
  <sheetFormatPr defaultRowHeight="14.5" x14ac:dyDescent="0.35"/>
  <cols>
    <col min="1" max="1" width="30.54296875" bestFit="1" customWidth="1"/>
    <col min="2" max="2" width="20" customWidth="1"/>
    <col min="3" max="3" width="18.6328125" customWidth="1"/>
    <col min="4" max="4" width="34.36328125" bestFit="1" customWidth="1"/>
    <col min="5" max="9" width="34.36328125" customWidth="1"/>
    <col min="10" max="10" width="8.6328125" bestFit="1" customWidth="1"/>
  </cols>
  <sheetData>
    <row r="1" spans="1:12" x14ac:dyDescent="0.35">
      <c r="A1" s="50" t="s">
        <v>3</v>
      </c>
      <c r="B1" s="50" t="s">
        <v>25</v>
      </c>
      <c r="C1" s="50" t="s">
        <v>26</v>
      </c>
      <c r="D1" s="50" t="s">
        <v>24</v>
      </c>
      <c r="E1" s="50" t="s">
        <v>28</v>
      </c>
      <c r="F1" s="50" t="s">
        <v>44</v>
      </c>
      <c r="G1" s="50" t="s">
        <v>31</v>
      </c>
      <c r="H1" s="50" t="s">
        <v>37</v>
      </c>
      <c r="I1" s="50" t="s">
        <v>38</v>
      </c>
      <c r="J1" s="63" t="s">
        <v>18</v>
      </c>
    </row>
    <row r="2" spans="1:12" s="58" customFormat="1" x14ac:dyDescent="0.35">
      <c r="A2" s="56" t="s">
        <v>29</v>
      </c>
      <c r="B2" s="74">
        <v>6427</v>
      </c>
      <c r="C2" s="74">
        <v>2110</v>
      </c>
      <c r="D2" s="56" t="s">
        <v>30</v>
      </c>
      <c r="E2" s="69"/>
      <c r="F2" s="69"/>
      <c r="G2" s="69"/>
      <c r="H2" s="56"/>
      <c r="I2" s="56"/>
      <c r="J2" s="57">
        <f>SUM(B2:G2)</f>
        <v>8537</v>
      </c>
    </row>
    <row r="3" spans="1:12" s="58" customFormat="1" x14ac:dyDescent="0.35">
      <c r="A3" s="56" t="s">
        <v>0</v>
      </c>
      <c r="B3" s="69"/>
      <c r="C3" s="69"/>
      <c r="D3" s="69"/>
      <c r="E3" s="69"/>
      <c r="F3" s="73">
        <v>79948</v>
      </c>
      <c r="G3" s="70"/>
      <c r="H3" s="56"/>
      <c r="I3" s="56"/>
      <c r="J3" s="57">
        <f t="shared" ref="J3:J11" si="0">SUM(B3:G3)</f>
        <v>79948</v>
      </c>
    </row>
    <row r="4" spans="1:12" s="58" customFormat="1" x14ac:dyDescent="0.35">
      <c r="A4" s="56" t="s">
        <v>1</v>
      </c>
      <c r="B4" s="75">
        <v>48311.3</v>
      </c>
      <c r="C4" s="75">
        <v>45977.69</v>
      </c>
      <c r="D4" s="71"/>
      <c r="E4" s="56"/>
      <c r="F4" s="73">
        <v>50376</v>
      </c>
      <c r="G4" s="70"/>
      <c r="H4" s="56"/>
      <c r="I4" s="56"/>
      <c r="J4" s="57">
        <f t="shared" si="0"/>
        <v>144664.99</v>
      </c>
    </row>
    <row r="5" spans="1:12" s="58" customFormat="1" x14ac:dyDescent="0.35">
      <c r="A5" s="56" t="s">
        <v>27</v>
      </c>
      <c r="B5" s="74">
        <v>19282</v>
      </c>
      <c r="C5" s="74">
        <v>6876</v>
      </c>
      <c r="D5" s="74">
        <v>32478</v>
      </c>
      <c r="E5" s="69"/>
      <c r="F5" s="69"/>
      <c r="G5" s="69"/>
      <c r="H5" s="56"/>
      <c r="I5" s="56"/>
      <c r="J5" s="57">
        <f t="shared" si="0"/>
        <v>58636</v>
      </c>
    </row>
    <row r="6" spans="1:12" s="58" customFormat="1" x14ac:dyDescent="0.35">
      <c r="A6" s="56" t="s">
        <v>17</v>
      </c>
      <c r="B6" s="69"/>
      <c r="C6" s="69"/>
      <c r="D6" s="69"/>
      <c r="E6" s="69"/>
      <c r="F6" s="69"/>
      <c r="G6" s="69"/>
      <c r="H6" s="56"/>
      <c r="I6" s="56"/>
      <c r="J6" s="57">
        <f t="shared" si="0"/>
        <v>0</v>
      </c>
    </row>
    <row r="7" spans="1:12" s="58" customFormat="1" x14ac:dyDescent="0.35">
      <c r="A7" s="56" t="s">
        <v>32</v>
      </c>
      <c r="B7" s="69"/>
      <c r="C7" s="69"/>
      <c r="D7" s="69"/>
      <c r="E7" s="69"/>
      <c r="F7" s="69"/>
      <c r="G7" s="74">
        <v>51833</v>
      </c>
      <c r="H7" s="74"/>
      <c r="I7" s="74"/>
      <c r="J7" s="57">
        <f t="shared" si="0"/>
        <v>51833</v>
      </c>
    </row>
    <row r="8" spans="1:12" s="58" customFormat="1" x14ac:dyDescent="0.35">
      <c r="A8" s="56" t="s">
        <v>41</v>
      </c>
      <c r="B8" s="69"/>
      <c r="C8" s="69"/>
      <c r="D8" s="69"/>
      <c r="E8" s="69"/>
      <c r="F8" s="69"/>
      <c r="G8" s="87"/>
      <c r="H8" s="74">
        <v>2784</v>
      </c>
      <c r="I8" s="74"/>
      <c r="J8" s="57">
        <f>SUM(B8:I8)</f>
        <v>2784</v>
      </c>
    </row>
    <row r="9" spans="1:12" s="58" customFormat="1" x14ac:dyDescent="0.35">
      <c r="A9" s="56" t="s">
        <v>42</v>
      </c>
      <c r="B9" s="69"/>
      <c r="C9" s="69"/>
      <c r="D9" s="69"/>
      <c r="E9" s="69"/>
      <c r="F9" s="69"/>
      <c r="G9" s="87"/>
      <c r="H9" s="74"/>
      <c r="I9" s="74">
        <v>0</v>
      </c>
      <c r="J9" s="57">
        <f>SUM(B9:I9)</f>
        <v>0</v>
      </c>
    </row>
    <row r="10" spans="1:12" s="58" customFormat="1" x14ac:dyDescent="0.35">
      <c r="A10" s="56" t="s">
        <v>43</v>
      </c>
      <c r="B10" s="69"/>
      <c r="C10" s="69"/>
      <c r="D10" s="69"/>
      <c r="E10" s="69"/>
      <c r="F10" s="69"/>
      <c r="G10" s="87"/>
      <c r="H10" s="74"/>
      <c r="I10" s="74">
        <v>57350</v>
      </c>
      <c r="J10" s="57">
        <f>SUM(B10:I10)</f>
        <v>57350</v>
      </c>
    </row>
    <row r="11" spans="1:12" s="58" customFormat="1" x14ac:dyDescent="0.35">
      <c r="A11" s="56" t="s">
        <v>34</v>
      </c>
      <c r="B11" s="74">
        <v>14.7</v>
      </c>
      <c r="C11" s="74">
        <v>11</v>
      </c>
      <c r="D11" s="74">
        <v>22.4</v>
      </c>
      <c r="E11" s="72"/>
      <c r="F11" s="74">
        <v>105</v>
      </c>
      <c r="G11" s="69"/>
      <c r="H11" s="56"/>
      <c r="I11" s="56"/>
      <c r="J11" s="57">
        <f t="shared" si="0"/>
        <v>153.1</v>
      </c>
    </row>
    <row r="13" spans="1:12" x14ac:dyDescent="0.35">
      <c r="A13" s="61"/>
      <c r="B13" s="61"/>
      <c r="C13" s="61"/>
      <c r="I13" s="4"/>
      <c r="J13" s="4"/>
      <c r="K13" s="4"/>
      <c r="L13" s="4"/>
    </row>
    <row r="14" spans="1:12" x14ac:dyDescent="0.35">
      <c r="A14" s="75"/>
      <c r="I14" s="89"/>
      <c r="J14" s="117"/>
      <c r="K14" s="90"/>
      <c r="L14" s="118"/>
    </row>
    <row r="15" spans="1:12" x14ac:dyDescent="0.35">
      <c r="I15" s="91"/>
      <c r="J15" s="117"/>
      <c r="K15" s="90"/>
      <c r="L15" s="118"/>
    </row>
    <row r="16" spans="1:12" x14ac:dyDescent="0.35">
      <c r="I16" s="92"/>
      <c r="J16" s="93"/>
      <c r="K16" s="94"/>
      <c r="L16" s="95"/>
    </row>
    <row r="17" spans="9:12" x14ac:dyDescent="0.35">
      <c r="I17" s="92"/>
      <c r="J17" s="93"/>
      <c r="K17" s="94"/>
      <c r="L17" s="95"/>
    </row>
    <row r="18" spans="9:12" x14ac:dyDescent="0.35">
      <c r="I18" s="91"/>
      <c r="J18" s="96"/>
      <c r="K18" s="91"/>
      <c r="L18" s="97"/>
    </row>
    <row r="19" spans="9:12" x14ac:dyDescent="0.35">
      <c r="I19" s="4"/>
      <c r="J19" s="4"/>
      <c r="K19" s="4"/>
      <c r="L19" s="4"/>
    </row>
  </sheetData>
  <mergeCells count="2">
    <mergeCell ref="J14:J15"/>
    <mergeCell ref="L14:L15"/>
  </mergeCells>
  <dataValidations count="1">
    <dataValidation type="decimal" allowBlank="1" showInputMessage="1" showErrorMessage="1" sqref="F3:G4 J16:J17" xr:uid="{85412229-A948-43D5-ACA0-899195072BB3}">
      <formula1>0</formula1>
      <formula2>9.99999999999999E+21</formula2>
    </dataValidation>
  </dataValidations>
  <pageMargins left="0.7" right="0.7" top="0.75" bottom="0.75" header="0.3" footer="0.3"/>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215D5DFBBF0944BA6C492A2E8E73028" ma:contentTypeVersion="12" ma:contentTypeDescription="Een nieuw document maken." ma:contentTypeScope="" ma:versionID="88fd33950c7e1310fba61dbfd693faf0">
  <xsd:schema xmlns:xsd="http://www.w3.org/2001/XMLSchema" xmlns:xs="http://www.w3.org/2001/XMLSchema" xmlns:p="http://schemas.microsoft.com/office/2006/metadata/properties" xmlns:ns2="7870b6f1-fee8-45eb-bc55-425940f27a21" xmlns:ns3="b2c3e41c-4eed-4086-bea2-19400f0abccd" targetNamespace="http://schemas.microsoft.com/office/2006/metadata/properties" ma:root="true" ma:fieldsID="3b5c03671ab73fc90af056f0ad56dd9a" ns2:_="" ns3:_="">
    <xsd:import namespace="7870b6f1-fee8-45eb-bc55-425940f27a21"/>
    <xsd:import namespace="b2c3e41c-4eed-4086-bea2-19400f0abc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0b6f1-fee8-45eb-bc55-425940f27a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c3e41c-4eed-4086-bea2-19400f0abccd"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B09D59-28CF-4C79-A8C2-A143260FA4A0}">
  <ds:schemaRefs>
    <ds:schemaRef ds:uri="http://schemas.microsoft.com/sharepoint/v3/contenttype/forms"/>
  </ds:schemaRefs>
</ds:datastoreItem>
</file>

<file path=customXml/itemProps2.xml><?xml version="1.0" encoding="utf-8"?>
<ds:datastoreItem xmlns:ds="http://schemas.openxmlformats.org/officeDocument/2006/customXml" ds:itemID="{72F2153B-3839-49CA-B781-8EDF7057FB9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EEEC186-47B2-4903-875B-D39031C668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0b6f1-fee8-45eb-bc55-425940f27a21"/>
    <ds:schemaRef ds:uri="b2c3e41c-4eed-4086-bea2-19400f0abc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CO2-Emissie-Inventaris</vt:lpstr>
      <vt:lpstr>Brongegevens</vt:lpstr>
      <vt:lpstr>Brongegevens!Print_Area</vt:lpstr>
      <vt:lpstr>'CO2-Emissie-Inventaris'!Print_Area</vt:lpstr>
    </vt:vector>
  </TitlesOfParts>
  <Company>AdviZorg Advies &amp; Organisatie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info@advizorg.nl</dc:creator>
  <cp:lastModifiedBy>BUGGENHOUT Diane</cp:lastModifiedBy>
  <cp:lastPrinted>2022-08-16T09:04:04Z</cp:lastPrinted>
  <dcterms:created xsi:type="dcterms:W3CDTF">2012-11-09T10:36:00Z</dcterms:created>
  <dcterms:modified xsi:type="dcterms:W3CDTF">2022-09-06T13:22:12Z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0x0101008215D5DFBBF0944BA6C492A2E8E73028</vt:lpwstr>
  </property>
</Properties>
</file>